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43C" lockStructure="1"/>
  <bookViews>
    <workbookView xWindow="480" yWindow="60" windowWidth="18075" windowHeight="9900" tabRatio="921"/>
  </bookViews>
  <sheets>
    <sheet name="フレンドワークさくらかわ 基本財産及びその他の固定資産の明細書" sheetId="48" r:id="rId1"/>
    <sheet name="フレンドワークさくらかわ 引当金明細書" sheetId="41" r:id="rId2"/>
    <sheet name="フレンドワークさくらかわ 積立金明細書" sheetId="44" r:id="rId3"/>
    <sheet name="フレンドワークさくらかわ 就労支援事業別事業活動明細書" sheetId="45" r:id="rId4"/>
    <sheet name="フレンドワークさくらかわ 就労支援事業製造原価明細書" sheetId="46" r:id="rId5"/>
    <sheet name="フレンドワークさくらかわ 就労支援事業販管費明細書" sheetId="47" r:id="rId6"/>
  </sheets>
  <definedNames>
    <definedName name="_xlnm.Print_Titles" localSheetId="1">'フレンドワークさくらかわ 引当金明細書'!$1:$8</definedName>
    <definedName name="_xlnm.Print_Titles" localSheetId="0">'フレンドワークさくらかわ 基本財産及びその他の固定資産の明細書'!$1:$6</definedName>
    <definedName name="_xlnm.Print_Titles" localSheetId="2">'フレンドワークさくらかわ 積立金明細書'!$1:$6</definedName>
  </definedNames>
  <calcPr calcId="152511"/>
</workbook>
</file>

<file path=xl/calcChain.xml><?xml version="1.0" encoding="utf-8"?>
<calcChain xmlns="http://schemas.openxmlformats.org/spreadsheetml/2006/main">
  <c r="N28" i="48" l="1"/>
  <c r="M28" i="48"/>
  <c r="J28" i="48"/>
  <c r="I28" i="48"/>
  <c r="H28" i="48"/>
  <c r="G28" i="48"/>
  <c r="F28" i="48"/>
  <c r="E28" i="48"/>
  <c r="D28" i="48"/>
  <c r="L28" i="48" s="1"/>
  <c r="P28" i="48" s="1"/>
  <c r="C28" i="48"/>
  <c r="K28" i="48" s="1"/>
  <c r="O28" i="48" s="1"/>
  <c r="O27" i="48"/>
  <c r="L27" i="48"/>
  <c r="P27" i="48" s="1"/>
  <c r="K27" i="48"/>
  <c r="O26" i="48"/>
  <c r="L26" i="48"/>
  <c r="P26" i="48" s="1"/>
  <c r="K26" i="48"/>
  <c r="O25" i="48"/>
  <c r="L25" i="48"/>
  <c r="P25" i="48" s="1"/>
  <c r="K25" i="48"/>
  <c r="O24" i="48"/>
  <c r="L24" i="48"/>
  <c r="P24" i="48" s="1"/>
  <c r="K24" i="48"/>
  <c r="O23" i="48"/>
  <c r="L23" i="48"/>
  <c r="P23" i="48" s="1"/>
  <c r="K23" i="48"/>
  <c r="N22" i="48"/>
  <c r="N29" i="48" s="1"/>
  <c r="J22" i="48"/>
  <c r="J29" i="48" s="1"/>
  <c r="G22" i="48"/>
  <c r="G29" i="48" s="1"/>
  <c r="F22" i="48"/>
  <c r="F29" i="48" s="1"/>
  <c r="C22" i="48"/>
  <c r="C29" i="48" s="1"/>
  <c r="K29" i="48" s="1"/>
  <c r="O29" i="48" s="1"/>
  <c r="P21" i="48"/>
  <c r="L21" i="48"/>
  <c r="K21" i="48"/>
  <c r="O21" i="48" s="1"/>
  <c r="P20" i="48"/>
  <c r="L20" i="48"/>
  <c r="K20" i="48"/>
  <c r="O20" i="48" s="1"/>
  <c r="P19" i="48"/>
  <c r="L19" i="48"/>
  <c r="K19" i="48"/>
  <c r="O19" i="48" s="1"/>
  <c r="P18" i="48"/>
  <c r="L18" i="48"/>
  <c r="K18" i="48"/>
  <c r="O18" i="48" s="1"/>
  <c r="P17" i="48"/>
  <c r="L17" i="48"/>
  <c r="K17" i="48"/>
  <c r="O17" i="48" s="1"/>
  <c r="P16" i="48"/>
  <c r="L16" i="48"/>
  <c r="K16" i="48"/>
  <c r="O16" i="48" s="1"/>
  <c r="P15" i="48"/>
  <c r="L15" i="48"/>
  <c r="K15" i="48"/>
  <c r="O15" i="48" s="1"/>
  <c r="N14" i="48"/>
  <c r="M14" i="48"/>
  <c r="M22" i="48" s="1"/>
  <c r="M29" i="48" s="1"/>
  <c r="J14" i="48"/>
  <c r="I14" i="48"/>
  <c r="I22" i="48" s="1"/>
  <c r="I29" i="48" s="1"/>
  <c r="H14" i="48"/>
  <c r="H22" i="48" s="1"/>
  <c r="H29" i="48" s="1"/>
  <c r="G14" i="48"/>
  <c r="F14" i="48"/>
  <c r="E14" i="48"/>
  <c r="E22" i="48" s="1"/>
  <c r="E29" i="48" s="1"/>
  <c r="D14" i="48"/>
  <c r="D22" i="48" s="1"/>
  <c r="C14" i="48"/>
  <c r="K14" i="48" s="1"/>
  <c r="O14" i="48" s="1"/>
  <c r="O13" i="48"/>
  <c r="L13" i="48"/>
  <c r="P13" i="48" s="1"/>
  <c r="K13" i="48"/>
  <c r="N12" i="48"/>
  <c r="J12" i="48"/>
  <c r="J30" i="48" s="1"/>
  <c r="J32" i="48" s="1"/>
  <c r="G12" i="48"/>
  <c r="F12" i="48"/>
  <c r="C12" i="48"/>
  <c r="P11" i="48"/>
  <c r="L11" i="48"/>
  <c r="K11" i="48"/>
  <c r="O11" i="48" s="1"/>
  <c r="P10" i="48"/>
  <c r="L10" i="48"/>
  <c r="K10" i="48"/>
  <c r="O10" i="48" s="1"/>
  <c r="N9" i="48"/>
  <c r="M9" i="48"/>
  <c r="M12" i="48" s="1"/>
  <c r="M30" i="48" s="1"/>
  <c r="J9" i="48"/>
  <c r="I9" i="48"/>
  <c r="I12" i="48" s="1"/>
  <c r="I30" i="48" s="1"/>
  <c r="H9" i="48"/>
  <c r="H12" i="48" s="1"/>
  <c r="H30" i="48" s="1"/>
  <c r="H32" i="48" s="1"/>
  <c r="G9" i="48"/>
  <c r="F9" i="48"/>
  <c r="E9" i="48"/>
  <c r="E12" i="48" s="1"/>
  <c r="E30" i="48" s="1"/>
  <c r="D9" i="48"/>
  <c r="D12" i="48" s="1"/>
  <c r="C9" i="48"/>
  <c r="K9" i="48" s="1"/>
  <c r="O9" i="48" s="1"/>
  <c r="O8" i="48"/>
  <c r="L8" i="48"/>
  <c r="P8" i="48" s="1"/>
  <c r="K8" i="48"/>
  <c r="C30" i="48" l="1"/>
  <c r="K30" i="48" s="1"/>
  <c r="O30" i="48" s="1"/>
  <c r="N30" i="48"/>
  <c r="L12" i="48"/>
  <c r="P12" i="48" s="1"/>
  <c r="F30" i="48"/>
  <c r="F32" i="48" s="1"/>
  <c r="D29" i="48"/>
  <c r="L29" i="48" s="1"/>
  <c r="P29" i="48" s="1"/>
  <c r="L22" i="48"/>
  <c r="P22" i="48" s="1"/>
  <c r="G30" i="48"/>
  <c r="L9" i="48"/>
  <c r="P9" i="48" s="1"/>
  <c r="L14" i="48"/>
  <c r="P14" i="48" s="1"/>
  <c r="K12" i="48"/>
  <c r="O12" i="48" s="1"/>
  <c r="K22" i="48"/>
  <c r="O22" i="48" s="1"/>
  <c r="D30" i="48" l="1"/>
  <c r="D32" i="48" l="1"/>
  <c r="L30" i="48"/>
  <c r="L32" i="48" l="1"/>
  <c r="P30" i="48"/>
</calcChain>
</file>

<file path=xl/sharedStrings.xml><?xml version="1.0" encoding="utf-8"?>
<sst xmlns="http://schemas.openxmlformats.org/spreadsheetml/2006/main" count="211" uniqueCount="134">
  <si>
    <t>別紙３（⑨）</t>
  </si>
  <si>
    <t>引当金明細書</t>
  </si>
  <si>
    <t>(自) 平成30年 4月 1日　(至) 平成31年 3月31日</t>
  </si>
  <si>
    <t>法人名        ：社会福祉法人　愛護会</t>
  </si>
  <si>
    <t>(単位：円)</t>
  </si>
  <si>
    <t>科目</t>
  </si>
  <si>
    <t>期首残高</t>
  </si>
  <si>
    <t>当期増加額</t>
  </si>
  <si>
    <t>当期減少額</t>
  </si>
  <si>
    <t>期末残高</t>
  </si>
  <si>
    <t>摘要</t>
  </si>
  <si>
    <t>目的使用</t>
  </si>
  <si>
    <t>その他</t>
  </si>
  <si>
    <t>賞与引当金</t>
  </si>
  <si>
    <t>退職給付引当金</t>
  </si>
  <si>
    <t>(               0)</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</si>
  <si>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</si>
  <si>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</si>
  <si>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</si>
  <si>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</si>
  <si>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</si>
  <si>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</si>
  <si>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</si>
  <si>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２．退職給付引当金に対応して退職給付引当資産を積み立てる場合及び長期預り金に対応して長期預り金積立資産を積み立てる場合に</t>
  </si>
  <si>
    <t>前期末残高</t>
  </si>
  <si>
    <t>１．積立金を計上せずに積立資産を積み立てる場合には、摘要欄にその理由を明記すること。</t>
  </si>
  <si>
    <t>退職給付引当資産</t>
  </si>
  <si>
    <t>積立金・積立資産明細書</t>
  </si>
  <si>
    <t>別紙３（⑫）</t>
  </si>
  <si>
    <t>区分</t>
  </si>
  <si>
    <t>は摘要欄にその旨を明記すること。</t>
  </si>
  <si>
    <t>　</t>
  </si>
  <si>
    <t>退職給付引当金対応の為</t>
  </si>
  <si>
    <t>工賃変動積立資産</t>
  </si>
  <si>
    <t>設備等整備積立金</t>
  </si>
  <si>
    <t>設備等整備積立資産</t>
  </si>
  <si>
    <t>工賃変動積立金</t>
  </si>
  <si>
    <t>人件費積立金(障がい者施設)</t>
  </si>
  <si>
    <t>修繕積立金(障がい者施設)</t>
  </si>
  <si>
    <t>支援費施設積立資産</t>
  </si>
  <si>
    <t>拠点区分名    ：フレンドワークさくらかわ</t>
  </si>
  <si>
    <t>別紙３（⑮）</t>
  </si>
  <si>
    <t>就労支援事業別事業活動明細書</t>
  </si>
  <si>
    <t>(自) 平成30年 4月 1日  (至) 平成31年 3月31日</t>
  </si>
  <si>
    <t>法人名：社会福祉法人　愛護会</t>
  </si>
  <si>
    <t>サービス合算名：フレンドワークさくらかわ</t>
  </si>
  <si>
    <t>（単位：円）</t>
  </si>
  <si>
    <t>勘　定　科　目</t>
  </si>
  <si>
    <t>合　計</t>
  </si>
  <si>
    <t>障害福祉ｻｰﾋﾞｽ ﾌﾚﾝﾄﾞﾜｰｸさくらかわ／野菜</t>
  </si>
  <si>
    <t>障害福祉ｻｰﾋﾞｽ ﾌﾚﾝﾄﾞﾜｰｸさくらかわ／食肉</t>
  </si>
  <si>
    <t>収益</t>
  </si>
  <si>
    <t/>
  </si>
  <si>
    <t>就労支援事業収益</t>
  </si>
  <si>
    <t>食肉加工事業収益</t>
  </si>
  <si>
    <t>野菜加工事業収益</t>
  </si>
  <si>
    <t>就労支援事業活動収益計</t>
  </si>
  <si>
    <t>費用</t>
  </si>
  <si>
    <t>就労支援事業販売原価</t>
  </si>
  <si>
    <t>期首製品（商品）棚卸高</t>
  </si>
  <si>
    <t>当期就労支援事業製造原価</t>
  </si>
  <si>
    <t>当期就労支援事業仕入高</t>
  </si>
  <si>
    <t>合　　計</t>
  </si>
  <si>
    <t>期末製品（商品）棚卸高</t>
  </si>
  <si>
    <t>差引合計</t>
  </si>
  <si>
    <t>就労支援事業販管費</t>
  </si>
  <si>
    <t>就労支援事業活動費用計</t>
  </si>
  <si>
    <t>就労支援事業活動増減差額</t>
  </si>
  <si>
    <t>別紙３（⑯）</t>
  </si>
  <si>
    <t>就労支援事業製造原価明細書</t>
  </si>
  <si>
    <t>Ⅰ．材料費</t>
  </si>
  <si>
    <t>材料費計</t>
  </si>
  <si>
    <t>当期材料費</t>
  </si>
  <si>
    <t>Ⅱ．労務費</t>
  </si>
  <si>
    <t>利用者工賃</t>
  </si>
  <si>
    <t>当期労務費</t>
  </si>
  <si>
    <t>Ⅲ．外注加工費</t>
  </si>
  <si>
    <t>当期外注加工費</t>
  </si>
  <si>
    <t>Ⅳ．経費</t>
  </si>
  <si>
    <t>消耗品費</t>
  </si>
  <si>
    <t>水道光熱費</t>
  </si>
  <si>
    <t>燃料費</t>
  </si>
  <si>
    <t>当期経費</t>
  </si>
  <si>
    <t>当期就労支援事業製造総費用</t>
  </si>
  <si>
    <t>別紙３（⑰）</t>
  </si>
  <si>
    <t>就労支援事業販管費明細書</t>
  </si>
  <si>
    <t>旅費交通費</t>
  </si>
  <si>
    <t>租税公課</t>
  </si>
  <si>
    <t>減価償却費</t>
  </si>
  <si>
    <t>雑費</t>
  </si>
  <si>
    <t>就労支援事業販管費合計</t>
  </si>
  <si>
    <t>基本財産及びその他の固定資産(有形･無形固定資産)の明細書 (平成30年度)</t>
  </si>
  <si>
    <t>別紙３（⑧）</t>
  </si>
  <si>
    <t>社会福祉法人名：社会福祉法人　愛護会</t>
  </si>
  <si>
    <t>(自)平成30年 4月 1日  (至)平成31年 3月31日</t>
  </si>
  <si>
    <t>拠点区分名：フレンドワークさくらかわ</t>
  </si>
  <si>
    <t>資産の種類及び名称</t>
  </si>
  <si>
    <t>期首帳簿価額(A)</t>
  </si>
  <si>
    <t>当期増加額(B)</t>
  </si>
  <si>
    <t>当期減価償却額(C)</t>
  </si>
  <si>
    <t>当期減少額(D)</t>
  </si>
  <si>
    <t>期末帳簿価額
(E=A+B-C-D)</t>
  </si>
  <si>
    <t>減価償却累計額(F)</t>
  </si>
  <si>
    <t>期末取得原価(G=E+F)</t>
  </si>
  <si>
    <t>うち国庫補助金等の額</t>
  </si>
  <si>
    <t>基本財産(有形固定資産)</t>
  </si>
  <si>
    <t>　土　地</t>
  </si>
  <si>
    <t>　建　物</t>
  </si>
  <si>
    <t>　　建　物（基本）</t>
  </si>
  <si>
    <t>　　建物付属設備（基本）</t>
  </si>
  <si>
    <t>基本財産合計</t>
  </si>
  <si>
    <t>その他の固定資産(有形固定資産)</t>
  </si>
  <si>
    <t>　　建　物</t>
  </si>
  <si>
    <t>　　建物付属設備</t>
  </si>
  <si>
    <t>　構築物</t>
  </si>
  <si>
    <t>　機械及び装置</t>
  </si>
  <si>
    <t>　車輌運搬具</t>
  </si>
  <si>
    <t>　器具及び備品</t>
  </si>
  <si>
    <t>　有形リース資産</t>
  </si>
  <si>
    <t>その他の固定資産(有形固定資産)計</t>
  </si>
  <si>
    <t>その他の固定資産(無形固定資産)</t>
  </si>
  <si>
    <t>　権　利</t>
  </si>
  <si>
    <t>　ソフトウェア</t>
  </si>
  <si>
    <t>　無形リース資産</t>
  </si>
  <si>
    <t>　差入保証金</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</si>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</sst>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 #,##0"/>
    <numFmt numFmtId="177" formatCode="#,##0_ ;[Red]\-#,##0\ "/>
    <numFmt numFmtId="178" formatCode="#,##0;&quot;▲ &quot;#,##0"/>
    <numFmt numFmtId="179" formatCode="#,##0;&quot;▲&quot;#,##0"/>
  </numFmts>
  <fonts count="13" x14ac:knownFonts="1">
    <font>
      <sz val="11"/>
      <color theme="1"/>
      <name val="ＭＳ Ｐゴシック"/>
    </font>
    <font>
      <sz val="11"/>
      <color theme="1"/>
      <name val="ＭＳ 明朝"/>
      <family val="1"/>
      <charset val="128"/>
    </font>
    <font>
      <u/>
      <sz val="16"/>
      <color theme="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sz val="16"/>
      <color theme="1"/>
      <name val="ＭＳ 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3">
    <xf numFmtId="0" fontId="0" fillId="0" borderId="0"/>
    <xf numFmtId="0" fontId="5" fillId="0" borderId="0"/>
    <xf numFmtId="38" fontId="5" fillId="0" borderId="0" applyFont="0" applyFill="0" applyBorder="0" applyAlignment="0" applyProtection="0">
      <alignment vertical="center"/>
    </xf>
  </cellStyleXfs>
  <cellXfs count="79">
    <xf numFmtId="0" fontId="0" fillId="0" borderId="0" xfId="0"/>
    <xf numFmtId="0" fontId="3" fillId="2" borderId="2" xfId="0" applyFont="1" applyFill="1" applyBorder="1" applyAlignment="1">
      <alignment horizontal="center" vertical="center"/>
    </xf>
    <xf numFmtId="3" fontId="1" fillId="2" borderId="1" xfId="0" applyNumberFormat="1" applyFont="1" applyFill="1" applyBorder="1" applyAlignment="1">
      <alignment vertical="center"/>
    </xf>
    <xf numFmtId="0" fontId="3" fillId="2" borderId="0" xfId="0" applyFont="1" applyFill="1" applyAlignment="1">
      <alignment horizontal="right" vertical="center"/>
    </xf>
    <xf numFmtId="3" fontId="1" fillId="2" borderId="3" xfId="0" applyNumberFormat="1" applyFont="1" applyFill="1" applyBorder="1" applyAlignment="1">
      <alignment vertical="center"/>
    </xf>
    <xf numFmtId="3" fontId="1" fillId="2" borderId="2" xfId="0" applyNumberFormat="1" applyFont="1" applyFill="1" applyBorder="1" applyAlignment="1">
      <alignment vertical="center"/>
    </xf>
    <xf numFmtId="0" fontId="1" fillId="2" borderId="2" xfId="0" applyFont="1" applyFill="1" applyBorder="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2" borderId="2" xfId="0" applyFont="1" applyFill="1" applyBorder="1" applyAlignment="1">
      <alignment horizontal="center" vertical="center"/>
    </xf>
    <xf numFmtId="0" fontId="0" fillId="2" borderId="0" xfId="0" applyFill="1" applyAlignment="1">
      <alignment vertical="center"/>
    </xf>
    <xf numFmtId="49" fontId="1" fillId="2" borderId="3" xfId="0" applyNumberFormat="1" applyFont="1" applyFill="1" applyBorder="1" applyAlignment="1">
      <alignment horizontal="right" vertical="center"/>
    </xf>
    <xf numFmtId="0" fontId="3" fillId="2" borderId="0" xfId="1" applyFont="1" applyFill="1" applyAlignment="1">
      <alignment vertical="center"/>
    </xf>
    <xf numFmtId="0" fontId="3" fillId="2" borderId="0" xfId="1" applyFont="1" applyFill="1" applyAlignment="1">
      <alignment horizontal="right" vertical="center"/>
    </xf>
    <xf numFmtId="0" fontId="3" fillId="2" borderId="2" xfId="1" applyFont="1" applyFill="1" applyBorder="1" applyAlignment="1">
      <alignment horizontal="center" vertical="center"/>
    </xf>
    <xf numFmtId="0" fontId="3" fillId="2" borderId="2" xfId="1" applyFont="1" applyFill="1" applyBorder="1" applyAlignment="1">
      <alignment vertical="top" wrapText="1"/>
    </xf>
    <xf numFmtId="49" fontId="1" fillId="2" borderId="4" xfId="1" applyNumberFormat="1" applyFont="1" applyFill="1" applyBorder="1" applyAlignment="1">
      <alignment vertical="center"/>
    </xf>
    <xf numFmtId="49" fontId="1" fillId="2" borderId="5" xfId="1" applyNumberFormat="1" applyFont="1" applyFill="1" applyBorder="1" applyAlignment="1">
      <alignment vertical="center"/>
    </xf>
    <xf numFmtId="49" fontId="1" fillId="2" borderId="6" xfId="1" applyNumberFormat="1" applyFont="1" applyFill="1" applyBorder="1" applyAlignment="1">
      <alignment vertical="center"/>
    </xf>
    <xf numFmtId="176" fontId="1" fillId="2" borderId="2" xfId="1" applyNumberFormat="1" applyFont="1" applyFill="1" applyBorder="1" applyAlignment="1">
      <alignment vertical="center"/>
    </xf>
    <xf numFmtId="0" fontId="1" fillId="2" borderId="0" xfId="1" applyFont="1" applyFill="1" applyAlignment="1">
      <alignment vertical="center"/>
    </xf>
    <xf numFmtId="49" fontId="1" fillId="2" borderId="7" xfId="1" applyNumberFormat="1" applyFont="1" applyFill="1" applyBorder="1" applyAlignment="1">
      <alignment vertical="center"/>
    </xf>
    <xf numFmtId="49" fontId="1" fillId="2" borderId="8" xfId="1" applyNumberFormat="1" applyFont="1" applyFill="1" applyBorder="1" applyAlignment="1">
      <alignment vertical="center"/>
    </xf>
    <xf numFmtId="49" fontId="1" fillId="2" borderId="9" xfId="1" applyNumberFormat="1" applyFont="1" applyFill="1" applyBorder="1" applyAlignment="1">
      <alignment vertical="center"/>
    </xf>
    <xf numFmtId="176" fontId="1" fillId="2" borderId="3" xfId="1" applyNumberFormat="1" applyFont="1" applyFill="1" applyBorder="1" applyAlignment="1">
      <alignment vertical="center"/>
    </xf>
    <xf numFmtId="49" fontId="1" fillId="2" borderId="10" xfId="1" applyNumberFormat="1" applyFont="1" applyFill="1" applyBorder="1" applyAlignment="1">
      <alignment vertical="center"/>
    </xf>
    <xf numFmtId="49" fontId="1" fillId="2" borderId="0" xfId="1" applyNumberFormat="1" applyFont="1" applyFill="1" applyAlignment="1">
      <alignment vertical="center"/>
    </xf>
    <xf numFmtId="176" fontId="1" fillId="2" borderId="7" xfId="1" applyNumberFormat="1" applyFont="1" applyFill="1" applyBorder="1" applyAlignment="1">
      <alignment vertical="center"/>
    </xf>
    <xf numFmtId="49" fontId="1" fillId="2" borderId="11" xfId="1" applyNumberFormat="1" applyFont="1" applyFill="1" applyBorder="1" applyAlignment="1">
      <alignment vertical="center"/>
    </xf>
    <xf numFmtId="49" fontId="1" fillId="2" borderId="12" xfId="1" applyNumberFormat="1" applyFont="1" applyFill="1" applyBorder="1" applyAlignment="1">
      <alignment vertical="center"/>
    </xf>
    <xf numFmtId="176" fontId="1" fillId="2" borderId="1" xfId="1" applyNumberFormat="1" applyFont="1" applyFill="1" applyBorder="1" applyAlignment="1">
      <alignment vertical="center"/>
    </xf>
    <xf numFmtId="49" fontId="1" fillId="2" borderId="13" xfId="1" applyNumberFormat="1" applyFont="1" applyFill="1" applyBorder="1" applyAlignment="1">
      <alignment vertical="center"/>
    </xf>
    <xf numFmtId="49" fontId="1" fillId="2" borderId="14" xfId="1" applyNumberFormat="1" applyFont="1" applyFill="1" applyBorder="1" applyAlignment="1">
      <alignment vertical="center"/>
    </xf>
    <xf numFmtId="0" fontId="1" fillId="0" borderId="0" xfId="1" applyFont="1" applyFill="1" applyAlignment="1"/>
    <xf numFmtId="0" fontId="7" fillId="0" borderId="0" xfId="1" applyFont="1" applyFill="1" applyAlignment="1"/>
    <xf numFmtId="0" fontId="8" fillId="0" borderId="0" xfId="1" applyFont="1" applyFill="1" applyAlignment="1">
      <alignment horizontal="right"/>
    </xf>
    <xf numFmtId="0" fontId="5" fillId="0" borderId="0" xfId="1" applyFill="1" applyAlignment="1"/>
    <xf numFmtId="0" fontId="9" fillId="0" borderId="0" xfId="1" applyFont="1" applyFill="1" applyAlignment="1"/>
    <xf numFmtId="0" fontId="8" fillId="0" borderId="0" xfId="1" applyFont="1" applyFill="1" applyAlignment="1"/>
    <xf numFmtId="0" fontId="10" fillId="0" borderId="0" xfId="1" applyFont="1" applyFill="1" applyAlignment="1">
      <alignment horizontal="right"/>
    </xf>
    <xf numFmtId="0" fontId="9" fillId="0" borderId="15" xfId="1" applyFont="1" applyFill="1" applyBorder="1" applyAlignment="1">
      <alignment vertical="top"/>
    </xf>
    <xf numFmtId="0" fontId="9" fillId="0" borderId="2" xfId="1" applyFont="1" applyFill="1" applyBorder="1" applyAlignment="1">
      <alignment vertical="center" wrapText="1"/>
    </xf>
    <xf numFmtId="0" fontId="11" fillId="0" borderId="1" xfId="1" applyFont="1" applyFill="1" applyBorder="1" applyAlignment="1">
      <alignment vertical="top" wrapText="1" shrinkToFit="1"/>
    </xf>
    <xf numFmtId="177" fontId="12" fillId="0" borderId="1" xfId="2" applyNumberFormat="1" applyFont="1" applyFill="1" applyBorder="1" applyAlignment="1">
      <alignment horizontal="right" vertical="center" shrinkToFit="1"/>
    </xf>
    <xf numFmtId="0" fontId="11" fillId="0" borderId="1" xfId="1" applyFont="1" applyFill="1" applyBorder="1" applyAlignment="1"/>
    <xf numFmtId="178" fontId="12" fillId="0" borderId="1" xfId="2" applyNumberFormat="1" applyFont="1" applyFill="1" applyBorder="1" applyAlignment="1">
      <alignment horizontal="right" vertical="center" shrinkToFit="1"/>
    </xf>
    <xf numFmtId="0" fontId="11" fillId="0" borderId="1" xfId="1" applyFont="1" applyFill="1" applyBorder="1" applyAlignment="1">
      <alignment vertical="center"/>
    </xf>
    <xf numFmtId="0" fontId="11" fillId="0" borderId="2" xfId="1" applyFont="1" applyFill="1" applyBorder="1" applyAlignment="1">
      <alignment vertical="top" wrapText="1" shrinkToFit="1"/>
    </xf>
    <xf numFmtId="177" fontId="12" fillId="0" borderId="2" xfId="2" applyNumberFormat="1" applyFont="1" applyFill="1" applyBorder="1" applyAlignment="1">
      <alignment horizontal="right" vertical="center" shrinkToFit="1"/>
    </xf>
    <xf numFmtId="0" fontId="11" fillId="0" borderId="2" xfId="1" applyFont="1" applyFill="1" applyBorder="1" applyAlignment="1"/>
    <xf numFmtId="0" fontId="11" fillId="0" borderId="0" xfId="1" applyFont="1" applyFill="1" applyBorder="1" applyAlignment="1">
      <alignment vertical="top" wrapText="1" shrinkToFit="1"/>
    </xf>
    <xf numFmtId="179" fontId="11" fillId="0" borderId="0" xfId="1" applyNumberFormat="1" applyFont="1" applyFill="1" applyBorder="1" applyAlignment="1">
      <alignment horizontal="right" shrinkToFit="1"/>
    </xf>
    <xf numFmtId="0" fontId="11" fillId="0" borderId="0" xfId="1" applyFont="1" applyFill="1" applyBorder="1" applyAlignment="1"/>
    <xf numFmtId="0" fontId="10" fillId="0" borderId="0" xfId="1" applyFont="1" applyFill="1" applyAlignment="1">
      <alignment horizontal="center" vertical="center"/>
    </xf>
    <xf numFmtId="0" fontId="9" fillId="0" borderId="1"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3" xfId="1" applyFont="1" applyFill="1" applyBorder="1" applyAlignment="1">
      <alignment vertical="top"/>
    </xf>
    <xf numFmtId="0" fontId="9" fillId="0" borderId="12" xfId="1" applyFont="1" applyFill="1" applyBorder="1" applyAlignment="1">
      <alignment vertical="top"/>
    </xf>
    <xf numFmtId="0" fontId="11" fillId="0" borderId="0" xfId="1" applyFont="1" applyFill="1" applyAlignment="1">
      <alignment vertical="center" shrinkToFit="1"/>
    </xf>
    <xf numFmtId="0" fontId="9" fillId="0" borderId="13" xfId="1" applyFont="1" applyFill="1" applyBorder="1" applyAlignment="1">
      <alignment vertical="top" wrapText="1"/>
    </xf>
    <xf numFmtId="0" fontId="9" fillId="0" borderId="12" xfId="1" applyFont="1" applyFill="1" applyBorder="1" applyAlignment="1">
      <alignment vertical="top" wrapText="1"/>
    </xf>
    <xf numFmtId="0" fontId="9" fillId="0" borderId="2" xfId="1"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horizontal="center" vertical="center"/>
    </xf>
    <xf numFmtId="3" fontId="1" fillId="2" borderId="1"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2" fillId="2" borderId="0" xfId="1" applyFont="1" applyFill="1" applyAlignment="1">
      <alignment horizontal="center"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tabSelected="1" zoomScaleNormal="100" workbookViewId="0"/>
  </sheetViews>
  <sheetFormatPr defaultColWidth="8.875" defaultRowHeight="13.5" x14ac:dyDescent="0.15"/>
  <cols>
    <col min="1" max="1" width="4.625" style="33" customWidth="1"/>
    <col min="2" max="2" width="28.75" style="33" customWidth="1"/>
    <col min="3" max="16" width="9.875" style="33" customWidth="1"/>
    <col min="17" max="17" width="9.25" style="33" customWidth="1"/>
    <col min="18" max="16384" width="8.875" style="36"/>
  </cols>
  <sheetData>
    <row r="2" spans="2:17" ht="17.25" x14ac:dyDescent="0.2">
      <c r="E2" s="34" t="s">
        <v>91</v>
      </c>
      <c r="Q2" s="35" t="s">
        <v>92</v>
      </c>
    </row>
    <row r="3" spans="2:17" ht="14.25" x14ac:dyDescent="0.15">
      <c r="B3" s="37" t="s">
        <v>93</v>
      </c>
      <c r="G3" s="53" t="s">
        <v>94</v>
      </c>
      <c r="H3" s="53"/>
      <c r="I3" s="53"/>
      <c r="J3" s="53"/>
      <c r="O3" s="38"/>
    </row>
    <row r="4" spans="2:17" x14ac:dyDescent="0.15">
      <c r="B4" s="37" t="s">
        <v>95</v>
      </c>
      <c r="Q4" s="39" t="s">
        <v>4</v>
      </c>
    </row>
    <row r="5" spans="2:17" ht="22.5" customHeight="1" x14ac:dyDescent="0.15">
      <c r="B5" s="54" t="s">
        <v>96</v>
      </c>
      <c r="C5" s="56" t="s">
        <v>97</v>
      </c>
      <c r="D5" s="57"/>
      <c r="E5" s="56" t="s">
        <v>98</v>
      </c>
      <c r="F5" s="57"/>
      <c r="G5" s="56" t="s">
        <v>99</v>
      </c>
      <c r="H5" s="57"/>
      <c r="I5" s="56" t="s">
        <v>100</v>
      </c>
      <c r="J5" s="57"/>
      <c r="K5" s="59" t="s">
        <v>101</v>
      </c>
      <c r="L5" s="60"/>
      <c r="M5" s="56" t="s">
        <v>102</v>
      </c>
      <c r="N5" s="57"/>
      <c r="O5" s="56" t="s">
        <v>103</v>
      </c>
      <c r="P5" s="57"/>
      <c r="Q5" s="61" t="s">
        <v>10</v>
      </c>
    </row>
    <row r="6" spans="2:17" ht="22.5" x14ac:dyDescent="0.15">
      <c r="B6" s="55"/>
      <c r="C6" s="40"/>
      <c r="D6" s="41" t="s">
        <v>104</v>
      </c>
      <c r="E6" s="40"/>
      <c r="F6" s="41" t="s">
        <v>104</v>
      </c>
      <c r="G6" s="40"/>
      <c r="H6" s="41" t="s">
        <v>104</v>
      </c>
      <c r="I6" s="40"/>
      <c r="J6" s="41" t="s">
        <v>104</v>
      </c>
      <c r="K6" s="40"/>
      <c r="L6" s="41" t="s">
        <v>104</v>
      </c>
      <c r="M6" s="40"/>
      <c r="N6" s="41" t="s">
        <v>104</v>
      </c>
      <c r="O6" s="40"/>
      <c r="P6" s="41" t="s">
        <v>104</v>
      </c>
      <c r="Q6" s="61"/>
    </row>
    <row r="7" spans="2:17" ht="21.75" customHeight="1" x14ac:dyDescent="0.15">
      <c r="B7" s="42" t="s">
        <v>105</v>
      </c>
      <c r="C7" s="43"/>
      <c r="D7" s="43"/>
      <c r="E7" s="43"/>
      <c r="F7" s="43"/>
      <c r="G7" s="43"/>
      <c r="H7" s="43"/>
      <c r="I7" s="43"/>
      <c r="J7" s="43"/>
      <c r="K7" s="43"/>
      <c r="L7" s="43"/>
      <c r="M7" s="43"/>
      <c r="N7" s="43"/>
      <c r="O7" s="43"/>
      <c r="P7" s="43"/>
      <c r="Q7" s="44"/>
    </row>
    <row r="8" spans="2:17" ht="22.5" customHeight="1" x14ac:dyDescent="0.15">
      <c r="B8" s="42" t="s">
        <v>106</v>
      </c>
      <c r="C8" s="43">
        <v>0</v>
      </c>
      <c r="D8" s="43">
        <v>0</v>
      </c>
      <c r="E8" s="43">
        <v>0</v>
      </c>
      <c r="F8" s="43">
        <v>0</v>
      </c>
      <c r="G8" s="43">
        <v>0</v>
      </c>
      <c r="H8" s="43">
        <v>0</v>
      </c>
      <c r="I8" s="43">
        <v>0</v>
      </c>
      <c r="J8" s="43">
        <v>0</v>
      </c>
      <c r="K8" s="43">
        <f>C8+E8-G8-I8</f>
        <v>0</v>
      </c>
      <c r="L8" s="43">
        <f>D8+F8-H8-J8</f>
        <v>0</v>
      </c>
      <c r="M8" s="43">
        <v>0</v>
      </c>
      <c r="N8" s="43">
        <v>0</v>
      </c>
      <c r="O8" s="43">
        <f>K8+M8</f>
        <v>0</v>
      </c>
      <c r="P8" s="43">
        <f>L8+N8</f>
        <v>0</v>
      </c>
      <c r="Q8" s="44"/>
    </row>
    <row r="9" spans="2:17" ht="22.5" customHeight="1" x14ac:dyDescent="0.15">
      <c r="B9" s="42" t="s">
        <v>107</v>
      </c>
      <c r="C9" s="43">
        <f>C10+C11</f>
        <v>6594616</v>
      </c>
      <c r="D9" s="43">
        <f t="shared" ref="D9:N9" si="0">D10+D11</f>
        <v>6340065</v>
      </c>
      <c r="E9" s="43">
        <f t="shared" si="0"/>
        <v>927792</v>
      </c>
      <c r="F9" s="43">
        <f t="shared" si="0"/>
        <v>0</v>
      </c>
      <c r="G9" s="43">
        <f t="shared" si="0"/>
        <v>742192</v>
      </c>
      <c r="H9" s="43">
        <f t="shared" si="0"/>
        <v>672313</v>
      </c>
      <c r="I9" s="43">
        <f t="shared" si="0"/>
        <v>178220</v>
      </c>
      <c r="J9" s="43">
        <f t="shared" si="0"/>
        <v>171341</v>
      </c>
      <c r="K9" s="43">
        <f t="shared" ref="K9:L30" si="1">C9+E9-G9-I9</f>
        <v>6601996</v>
      </c>
      <c r="L9" s="43">
        <f t="shared" si="1"/>
        <v>5496411</v>
      </c>
      <c r="M9" s="43">
        <f t="shared" si="0"/>
        <v>5185443</v>
      </c>
      <c r="N9" s="43">
        <f t="shared" si="0"/>
        <v>4538149</v>
      </c>
      <c r="O9" s="43">
        <f t="shared" ref="O9:P30" si="2">K9+M9</f>
        <v>11787439</v>
      </c>
      <c r="P9" s="43">
        <f t="shared" si="2"/>
        <v>10034560</v>
      </c>
      <c r="Q9" s="44"/>
    </row>
    <row r="10" spans="2:17" ht="22.5" customHeight="1" x14ac:dyDescent="0.15">
      <c r="B10" s="42" t="s">
        <v>108</v>
      </c>
      <c r="C10" s="43">
        <v>6594616</v>
      </c>
      <c r="D10" s="43">
        <v>6340065</v>
      </c>
      <c r="E10" s="43">
        <v>0</v>
      </c>
      <c r="F10" s="43">
        <v>0</v>
      </c>
      <c r="G10" s="43">
        <v>472676</v>
      </c>
      <c r="H10" s="43">
        <v>454431</v>
      </c>
      <c r="I10" s="43">
        <v>2257638</v>
      </c>
      <c r="J10" s="43">
        <v>2170492</v>
      </c>
      <c r="K10" s="43">
        <f t="shared" si="1"/>
        <v>3864302</v>
      </c>
      <c r="L10" s="43">
        <f t="shared" si="1"/>
        <v>3715142</v>
      </c>
      <c r="M10" s="43">
        <v>3190569</v>
      </c>
      <c r="N10" s="43">
        <v>3067415</v>
      </c>
      <c r="O10" s="43">
        <f t="shared" si="2"/>
        <v>7054871</v>
      </c>
      <c r="P10" s="43">
        <f t="shared" si="2"/>
        <v>6782557</v>
      </c>
      <c r="Q10" s="44"/>
    </row>
    <row r="11" spans="2:17" ht="22.5" customHeight="1" x14ac:dyDescent="0.15">
      <c r="B11" s="42" t="s">
        <v>109</v>
      </c>
      <c r="C11" s="43">
        <v>0</v>
      </c>
      <c r="D11" s="43">
        <v>0</v>
      </c>
      <c r="E11" s="43">
        <v>927792</v>
      </c>
      <c r="F11" s="43">
        <v>0</v>
      </c>
      <c r="G11" s="43">
        <v>269516</v>
      </c>
      <c r="H11" s="43">
        <v>217882</v>
      </c>
      <c r="I11" s="43">
        <v>-2079418</v>
      </c>
      <c r="J11" s="43">
        <v>-1999151</v>
      </c>
      <c r="K11" s="43">
        <f t="shared" si="1"/>
        <v>2737694</v>
      </c>
      <c r="L11" s="43">
        <f t="shared" si="1"/>
        <v>1781269</v>
      </c>
      <c r="M11" s="43">
        <v>1994874</v>
      </c>
      <c r="N11" s="43">
        <v>1470734</v>
      </c>
      <c r="O11" s="43">
        <f t="shared" si="2"/>
        <v>4732568</v>
      </c>
      <c r="P11" s="43">
        <f t="shared" si="2"/>
        <v>3252003</v>
      </c>
      <c r="Q11" s="44"/>
    </row>
    <row r="12" spans="2:17" ht="22.5" customHeight="1" x14ac:dyDescent="0.15">
      <c r="B12" s="42" t="s">
        <v>110</v>
      </c>
      <c r="C12" s="43">
        <f>C8+C9</f>
        <v>6594616</v>
      </c>
      <c r="D12" s="43">
        <f t="shared" ref="D12:N12" si="3">D8+D9</f>
        <v>6340065</v>
      </c>
      <c r="E12" s="43">
        <f t="shared" si="3"/>
        <v>927792</v>
      </c>
      <c r="F12" s="43">
        <f t="shared" si="3"/>
        <v>0</v>
      </c>
      <c r="G12" s="43">
        <f t="shared" si="3"/>
        <v>742192</v>
      </c>
      <c r="H12" s="43">
        <f t="shared" si="3"/>
        <v>672313</v>
      </c>
      <c r="I12" s="43">
        <f t="shared" si="3"/>
        <v>178220</v>
      </c>
      <c r="J12" s="43">
        <f t="shared" si="3"/>
        <v>171341</v>
      </c>
      <c r="K12" s="43">
        <f t="shared" si="1"/>
        <v>6601996</v>
      </c>
      <c r="L12" s="43">
        <f t="shared" si="1"/>
        <v>5496411</v>
      </c>
      <c r="M12" s="43">
        <f t="shared" si="3"/>
        <v>5185443</v>
      </c>
      <c r="N12" s="43">
        <f t="shared" si="3"/>
        <v>4538149</v>
      </c>
      <c r="O12" s="43">
        <f t="shared" si="2"/>
        <v>11787439</v>
      </c>
      <c r="P12" s="43">
        <f t="shared" si="2"/>
        <v>10034560</v>
      </c>
      <c r="Q12" s="44"/>
    </row>
    <row r="13" spans="2:17" ht="22.5" customHeight="1" x14ac:dyDescent="0.15">
      <c r="B13" s="42" t="s">
        <v>111</v>
      </c>
      <c r="C13" s="43"/>
      <c r="D13" s="43"/>
      <c r="E13" s="43"/>
      <c r="F13" s="43"/>
      <c r="G13" s="43"/>
      <c r="H13" s="43"/>
      <c r="I13" s="43"/>
      <c r="J13" s="43"/>
      <c r="K13" s="43">
        <f t="shared" si="1"/>
        <v>0</v>
      </c>
      <c r="L13" s="43">
        <f t="shared" si="1"/>
        <v>0</v>
      </c>
      <c r="M13" s="43"/>
      <c r="N13" s="43"/>
      <c r="O13" s="43">
        <f t="shared" si="2"/>
        <v>0</v>
      </c>
      <c r="P13" s="43">
        <f t="shared" si="2"/>
        <v>0</v>
      </c>
      <c r="Q13" s="44"/>
    </row>
    <row r="14" spans="2:17" ht="22.5" customHeight="1" x14ac:dyDescent="0.15">
      <c r="B14" s="42" t="s">
        <v>107</v>
      </c>
      <c r="C14" s="43">
        <f>C15+C16</f>
        <v>9031747</v>
      </c>
      <c r="D14" s="43">
        <f t="shared" ref="D14:N14" si="4">D15+D16</f>
        <v>3303891</v>
      </c>
      <c r="E14" s="43">
        <f t="shared" si="4"/>
        <v>0</v>
      </c>
      <c r="F14" s="43">
        <f t="shared" si="4"/>
        <v>0</v>
      </c>
      <c r="G14" s="43">
        <f t="shared" si="4"/>
        <v>897880</v>
      </c>
      <c r="H14" s="43">
        <f t="shared" si="4"/>
        <v>329041</v>
      </c>
      <c r="I14" s="43">
        <f t="shared" si="4"/>
        <v>1075757</v>
      </c>
      <c r="J14" s="43">
        <f t="shared" si="4"/>
        <v>65431</v>
      </c>
      <c r="K14" s="43">
        <f t="shared" si="1"/>
        <v>7058110</v>
      </c>
      <c r="L14" s="43">
        <f t="shared" si="1"/>
        <v>2909419</v>
      </c>
      <c r="M14" s="43">
        <f t="shared" si="4"/>
        <v>4828377</v>
      </c>
      <c r="N14" s="43">
        <f t="shared" si="4"/>
        <v>2001690</v>
      </c>
      <c r="O14" s="43">
        <f t="shared" si="2"/>
        <v>11886487</v>
      </c>
      <c r="P14" s="43">
        <f t="shared" si="2"/>
        <v>4911109</v>
      </c>
      <c r="Q14" s="44"/>
    </row>
    <row r="15" spans="2:17" ht="22.5" customHeight="1" x14ac:dyDescent="0.15">
      <c r="B15" s="42" t="s">
        <v>112</v>
      </c>
      <c r="C15" s="43">
        <v>9031747</v>
      </c>
      <c r="D15" s="43">
        <v>3303891</v>
      </c>
      <c r="E15" s="43">
        <v>0</v>
      </c>
      <c r="F15" s="43">
        <v>0</v>
      </c>
      <c r="G15" s="43">
        <v>555753</v>
      </c>
      <c r="H15" s="43">
        <v>176382</v>
      </c>
      <c r="I15" s="43">
        <v>4443002</v>
      </c>
      <c r="J15" s="43">
        <v>1567924</v>
      </c>
      <c r="K15" s="43">
        <f t="shared" si="1"/>
        <v>4032992</v>
      </c>
      <c r="L15" s="43">
        <f t="shared" si="1"/>
        <v>1559585</v>
      </c>
      <c r="M15" s="43">
        <v>2747085</v>
      </c>
      <c r="N15" s="43">
        <v>1072996</v>
      </c>
      <c r="O15" s="43">
        <f t="shared" si="2"/>
        <v>6780077</v>
      </c>
      <c r="P15" s="43">
        <f t="shared" si="2"/>
        <v>2632581</v>
      </c>
      <c r="Q15" s="44"/>
    </row>
    <row r="16" spans="2:17" ht="22.5" customHeight="1" x14ac:dyDescent="0.15">
      <c r="B16" s="42" t="s">
        <v>113</v>
      </c>
      <c r="C16" s="43">
        <v>0</v>
      </c>
      <c r="D16" s="43">
        <v>0</v>
      </c>
      <c r="E16" s="43">
        <v>0</v>
      </c>
      <c r="F16" s="43">
        <v>0</v>
      </c>
      <c r="G16" s="43">
        <v>342127</v>
      </c>
      <c r="H16" s="43">
        <v>152659</v>
      </c>
      <c r="I16" s="43">
        <v>-3367245</v>
      </c>
      <c r="J16" s="43">
        <v>-1502493</v>
      </c>
      <c r="K16" s="43">
        <f t="shared" si="1"/>
        <v>3025118</v>
      </c>
      <c r="L16" s="43">
        <f t="shared" si="1"/>
        <v>1349834</v>
      </c>
      <c r="M16" s="43">
        <v>2081292</v>
      </c>
      <c r="N16" s="43">
        <v>928694</v>
      </c>
      <c r="O16" s="43">
        <f t="shared" si="2"/>
        <v>5106410</v>
      </c>
      <c r="P16" s="43">
        <f t="shared" si="2"/>
        <v>2278528</v>
      </c>
      <c r="Q16" s="44"/>
    </row>
    <row r="17" spans="2:17" ht="22.5" customHeight="1" x14ac:dyDescent="0.15">
      <c r="B17" s="42" t="s">
        <v>114</v>
      </c>
      <c r="C17" s="43">
        <v>46667</v>
      </c>
      <c r="D17" s="43">
        <v>0</v>
      </c>
      <c r="E17" s="43">
        <v>171792</v>
      </c>
      <c r="F17" s="43">
        <v>0</v>
      </c>
      <c r="G17" s="43">
        <v>54797</v>
      </c>
      <c r="H17" s="43">
        <v>25595</v>
      </c>
      <c r="I17" s="43">
        <v>0</v>
      </c>
      <c r="J17" s="43">
        <v>-114701</v>
      </c>
      <c r="K17" s="43">
        <f t="shared" si="1"/>
        <v>163662</v>
      </c>
      <c r="L17" s="43">
        <f t="shared" si="1"/>
        <v>89106</v>
      </c>
      <c r="M17" s="43">
        <v>384318</v>
      </c>
      <c r="N17" s="43">
        <v>166845</v>
      </c>
      <c r="O17" s="43">
        <f t="shared" si="2"/>
        <v>547980</v>
      </c>
      <c r="P17" s="43">
        <f t="shared" si="2"/>
        <v>255951</v>
      </c>
      <c r="Q17" s="44"/>
    </row>
    <row r="18" spans="2:17" ht="22.5" customHeight="1" x14ac:dyDescent="0.15">
      <c r="B18" s="42" t="s">
        <v>115</v>
      </c>
      <c r="C18" s="43">
        <v>0</v>
      </c>
      <c r="D18" s="43">
        <v>0</v>
      </c>
      <c r="E18" s="43">
        <v>0</v>
      </c>
      <c r="F18" s="43">
        <v>0</v>
      </c>
      <c r="G18" s="43">
        <v>0</v>
      </c>
      <c r="H18" s="43">
        <v>0</v>
      </c>
      <c r="I18" s="43">
        <v>0</v>
      </c>
      <c r="J18" s="43">
        <v>0</v>
      </c>
      <c r="K18" s="43">
        <f t="shared" si="1"/>
        <v>0</v>
      </c>
      <c r="L18" s="43">
        <f t="shared" si="1"/>
        <v>0</v>
      </c>
      <c r="M18" s="43">
        <v>0</v>
      </c>
      <c r="N18" s="43">
        <v>0</v>
      </c>
      <c r="O18" s="43">
        <f t="shared" si="2"/>
        <v>0</v>
      </c>
      <c r="P18" s="43">
        <f t="shared" si="2"/>
        <v>0</v>
      </c>
      <c r="Q18" s="44"/>
    </row>
    <row r="19" spans="2:17" ht="22.5" customHeight="1" x14ac:dyDescent="0.15">
      <c r="B19" s="42" t="s">
        <v>116</v>
      </c>
      <c r="C19" s="43">
        <v>1699781</v>
      </c>
      <c r="D19" s="43">
        <v>0</v>
      </c>
      <c r="E19" s="43">
        <v>0</v>
      </c>
      <c r="F19" s="43">
        <v>0</v>
      </c>
      <c r="G19" s="43">
        <v>771654</v>
      </c>
      <c r="H19" s="43">
        <v>0</v>
      </c>
      <c r="I19" s="43">
        <v>1</v>
      </c>
      <c r="J19" s="43">
        <v>0</v>
      </c>
      <c r="K19" s="43">
        <f t="shared" si="1"/>
        <v>928126</v>
      </c>
      <c r="L19" s="43">
        <f t="shared" si="1"/>
        <v>0</v>
      </c>
      <c r="M19" s="43">
        <v>7604944</v>
      </c>
      <c r="N19" s="43">
        <v>2800000</v>
      </c>
      <c r="O19" s="43">
        <f t="shared" si="2"/>
        <v>8533070</v>
      </c>
      <c r="P19" s="43">
        <f t="shared" si="2"/>
        <v>2800000</v>
      </c>
      <c r="Q19" s="44"/>
    </row>
    <row r="20" spans="2:17" ht="22.5" customHeight="1" x14ac:dyDescent="0.15">
      <c r="B20" s="42" t="s">
        <v>117</v>
      </c>
      <c r="C20" s="43">
        <v>2029308</v>
      </c>
      <c r="D20" s="43">
        <v>0</v>
      </c>
      <c r="E20" s="43">
        <v>0</v>
      </c>
      <c r="F20" s="43">
        <v>0</v>
      </c>
      <c r="G20" s="43">
        <v>512712</v>
      </c>
      <c r="H20" s="43">
        <v>0</v>
      </c>
      <c r="I20" s="43">
        <v>541</v>
      </c>
      <c r="J20" s="43">
        <v>0</v>
      </c>
      <c r="K20" s="43">
        <f t="shared" si="1"/>
        <v>1516055</v>
      </c>
      <c r="L20" s="43">
        <f t="shared" si="1"/>
        <v>0</v>
      </c>
      <c r="M20" s="43">
        <v>4386269</v>
      </c>
      <c r="N20" s="43">
        <v>0</v>
      </c>
      <c r="O20" s="43">
        <f t="shared" si="2"/>
        <v>5902324</v>
      </c>
      <c r="P20" s="43">
        <f t="shared" si="2"/>
        <v>0</v>
      </c>
      <c r="Q20" s="44"/>
    </row>
    <row r="21" spans="2:17" ht="22.5" customHeight="1" x14ac:dyDescent="0.15">
      <c r="B21" s="42" t="s">
        <v>118</v>
      </c>
      <c r="C21" s="43">
        <v>0</v>
      </c>
      <c r="D21" s="43">
        <v>0</v>
      </c>
      <c r="E21" s="43">
        <v>0</v>
      </c>
      <c r="F21" s="43">
        <v>0</v>
      </c>
      <c r="G21" s="43">
        <v>0</v>
      </c>
      <c r="H21" s="43">
        <v>0</v>
      </c>
      <c r="I21" s="43">
        <v>0</v>
      </c>
      <c r="J21" s="43">
        <v>0</v>
      </c>
      <c r="K21" s="43">
        <f t="shared" si="1"/>
        <v>0</v>
      </c>
      <c r="L21" s="43">
        <f t="shared" si="1"/>
        <v>0</v>
      </c>
      <c r="M21" s="43">
        <v>3244500</v>
      </c>
      <c r="N21" s="43">
        <v>0</v>
      </c>
      <c r="O21" s="43">
        <f t="shared" si="2"/>
        <v>3244500</v>
      </c>
      <c r="P21" s="43">
        <f t="shared" si="2"/>
        <v>0</v>
      </c>
      <c r="Q21" s="44"/>
    </row>
    <row r="22" spans="2:17" ht="22.5" customHeight="1" x14ac:dyDescent="0.15">
      <c r="B22" s="42" t="s">
        <v>119</v>
      </c>
      <c r="C22" s="43">
        <f>C14+C17+C18+C19+C20+C21</f>
        <v>12807503</v>
      </c>
      <c r="D22" s="43">
        <f t="shared" ref="D22:N22" si="5">D14+D17+D18+D19+D20+D21</f>
        <v>3303891</v>
      </c>
      <c r="E22" s="43">
        <f t="shared" si="5"/>
        <v>171792</v>
      </c>
      <c r="F22" s="43">
        <f t="shared" si="5"/>
        <v>0</v>
      </c>
      <c r="G22" s="43">
        <f t="shared" si="5"/>
        <v>2237043</v>
      </c>
      <c r="H22" s="43">
        <f t="shared" si="5"/>
        <v>354636</v>
      </c>
      <c r="I22" s="43">
        <f t="shared" si="5"/>
        <v>1076299</v>
      </c>
      <c r="J22" s="43">
        <f t="shared" si="5"/>
        <v>-49270</v>
      </c>
      <c r="K22" s="43">
        <f t="shared" si="1"/>
        <v>9665953</v>
      </c>
      <c r="L22" s="43">
        <f t="shared" si="1"/>
        <v>2998525</v>
      </c>
      <c r="M22" s="43">
        <f t="shared" si="5"/>
        <v>20448408</v>
      </c>
      <c r="N22" s="43">
        <f t="shared" si="5"/>
        <v>4968535</v>
      </c>
      <c r="O22" s="43">
        <f t="shared" si="2"/>
        <v>30114361</v>
      </c>
      <c r="P22" s="43">
        <f t="shared" si="2"/>
        <v>7967060</v>
      </c>
      <c r="Q22" s="44"/>
    </row>
    <row r="23" spans="2:17" ht="22.5" customHeight="1" x14ac:dyDescent="0.15">
      <c r="B23" s="42" t="s">
        <v>120</v>
      </c>
      <c r="C23" s="43"/>
      <c r="D23" s="43"/>
      <c r="E23" s="43"/>
      <c r="F23" s="43"/>
      <c r="G23" s="43"/>
      <c r="H23" s="43"/>
      <c r="I23" s="43"/>
      <c r="J23" s="43"/>
      <c r="K23" s="43">
        <f t="shared" si="1"/>
        <v>0</v>
      </c>
      <c r="L23" s="43">
        <f t="shared" si="1"/>
        <v>0</v>
      </c>
      <c r="M23" s="43"/>
      <c r="N23" s="43"/>
      <c r="O23" s="43">
        <f t="shared" si="2"/>
        <v>0</v>
      </c>
      <c r="P23" s="43">
        <f t="shared" si="2"/>
        <v>0</v>
      </c>
      <c r="Q23" s="44"/>
    </row>
    <row r="24" spans="2:17" ht="22.5" customHeight="1" x14ac:dyDescent="0.15">
      <c r="B24" s="42" t="s">
        <v>121</v>
      </c>
      <c r="C24" s="43">
        <v>35000</v>
      </c>
      <c r="D24" s="43">
        <v>0</v>
      </c>
      <c r="E24" s="43">
        <v>0</v>
      </c>
      <c r="F24" s="43">
        <v>0</v>
      </c>
      <c r="G24" s="43">
        <v>0</v>
      </c>
      <c r="H24" s="43">
        <v>0</v>
      </c>
      <c r="I24" s="43">
        <v>0</v>
      </c>
      <c r="J24" s="43">
        <v>0</v>
      </c>
      <c r="K24" s="43">
        <f t="shared" si="1"/>
        <v>35000</v>
      </c>
      <c r="L24" s="43">
        <f t="shared" si="1"/>
        <v>0</v>
      </c>
      <c r="M24" s="43">
        <v>0</v>
      </c>
      <c r="N24" s="43">
        <v>0</v>
      </c>
      <c r="O24" s="43">
        <f t="shared" si="2"/>
        <v>35000</v>
      </c>
      <c r="P24" s="43">
        <f t="shared" si="2"/>
        <v>0</v>
      </c>
      <c r="Q24" s="44"/>
    </row>
    <row r="25" spans="2:17" ht="22.5" customHeight="1" x14ac:dyDescent="0.15">
      <c r="B25" s="42" t="s">
        <v>122</v>
      </c>
      <c r="C25" s="43">
        <v>96030</v>
      </c>
      <c r="D25" s="43">
        <v>0</v>
      </c>
      <c r="E25" s="43">
        <v>0</v>
      </c>
      <c r="F25" s="43">
        <v>0</v>
      </c>
      <c r="G25" s="43">
        <v>20952</v>
      </c>
      <c r="H25" s="43">
        <v>0</v>
      </c>
      <c r="I25" s="43">
        <v>0</v>
      </c>
      <c r="J25" s="43">
        <v>0</v>
      </c>
      <c r="K25" s="43">
        <f t="shared" si="1"/>
        <v>75078</v>
      </c>
      <c r="L25" s="43">
        <f t="shared" si="1"/>
        <v>0</v>
      </c>
      <c r="M25" s="43">
        <v>29682</v>
      </c>
      <c r="N25" s="43">
        <v>0</v>
      </c>
      <c r="O25" s="43">
        <f t="shared" si="2"/>
        <v>104760</v>
      </c>
      <c r="P25" s="43">
        <f t="shared" si="2"/>
        <v>0</v>
      </c>
      <c r="Q25" s="44"/>
    </row>
    <row r="26" spans="2:17" ht="22.5" customHeight="1" x14ac:dyDescent="0.15">
      <c r="B26" s="42" t="s">
        <v>123</v>
      </c>
      <c r="C26" s="43">
        <v>0</v>
      </c>
      <c r="D26" s="43">
        <v>0</v>
      </c>
      <c r="E26" s="43">
        <v>0</v>
      </c>
      <c r="F26" s="43">
        <v>0</v>
      </c>
      <c r="G26" s="43">
        <v>0</v>
      </c>
      <c r="H26" s="43">
        <v>0</v>
      </c>
      <c r="I26" s="43">
        <v>0</v>
      </c>
      <c r="J26" s="43">
        <v>0</v>
      </c>
      <c r="K26" s="43">
        <f t="shared" si="1"/>
        <v>0</v>
      </c>
      <c r="L26" s="43">
        <f t="shared" si="1"/>
        <v>0</v>
      </c>
      <c r="M26" s="43">
        <v>0</v>
      </c>
      <c r="N26" s="43">
        <v>0</v>
      </c>
      <c r="O26" s="43">
        <f t="shared" si="2"/>
        <v>0</v>
      </c>
      <c r="P26" s="43">
        <f t="shared" si="2"/>
        <v>0</v>
      </c>
      <c r="Q26" s="44"/>
    </row>
    <row r="27" spans="2:17" ht="22.5" customHeight="1" x14ac:dyDescent="0.15">
      <c r="B27" s="42" t="s">
        <v>124</v>
      </c>
      <c r="C27" s="43">
        <v>0</v>
      </c>
      <c r="D27" s="43">
        <v>0</v>
      </c>
      <c r="E27" s="43">
        <v>0</v>
      </c>
      <c r="F27" s="43">
        <v>0</v>
      </c>
      <c r="G27" s="43">
        <v>0</v>
      </c>
      <c r="H27" s="43">
        <v>0</v>
      </c>
      <c r="I27" s="43">
        <v>0</v>
      </c>
      <c r="J27" s="43">
        <v>0</v>
      </c>
      <c r="K27" s="43">
        <f t="shared" si="1"/>
        <v>0</v>
      </c>
      <c r="L27" s="43">
        <f t="shared" si="1"/>
        <v>0</v>
      </c>
      <c r="M27" s="43">
        <v>0</v>
      </c>
      <c r="N27" s="43">
        <v>0</v>
      </c>
      <c r="O27" s="43">
        <f t="shared" si="2"/>
        <v>0</v>
      </c>
      <c r="P27" s="43">
        <f t="shared" si="2"/>
        <v>0</v>
      </c>
      <c r="Q27" s="44"/>
    </row>
    <row r="28" spans="2:17" ht="22.5" customHeight="1" x14ac:dyDescent="0.15">
      <c r="B28" s="42" t="s">
        <v>125</v>
      </c>
      <c r="C28" s="43">
        <f>C24+C25+C26+C27</f>
        <v>131030</v>
      </c>
      <c r="D28" s="43">
        <f>D24+D25+D26+D27</f>
        <v>0</v>
      </c>
      <c r="E28" s="43">
        <f t="shared" ref="E28:N28" si="6">E24+E25+E26+E27</f>
        <v>0</v>
      </c>
      <c r="F28" s="43">
        <f t="shared" si="6"/>
        <v>0</v>
      </c>
      <c r="G28" s="43">
        <f t="shared" si="6"/>
        <v>20952</v>
      </c>
      <c r="H28" s="43">
        <f t="shared" si="6"/>
        <v>0</v>
      </c>
      <c r="I28" s="43">
        <f t="shared" si="6"/>
        <v>0</v>
      </c>
      <c r="J28" s="43">
        <f t="shared" si="6"/>
        <v>0</v>
      </c>
      <c r="K28" s="43">
        <f t="shared" si="1"/>
        <v>110078</v>
      </c>
      <c r="L28" s="43">
        <f t="shared" si="1"/>
        <v>0</v>
      </c>
      <c r="M28" s="43">
        <f t="shared" si="6"/>
        <v>29682</v>
      </c>
      <c r="N28" s="43">
        <f t="shared" si="6"/>
        <v>0</v>
      </c>
      <c r="O28" s="43">
        <f t="shared" si="2"/>
        <v>139760</v>
      </c>
      <c r="P28" s="43">
        <f t="shared" si="2"/>
        <v>0</v>
      </c>
      <c r="Q28" s="44"/>
    </row>
    <row r="29" spans="2:17" ht="22.5" customHeight="1" x14ac:dyDescent="0.15">
      <c r="B29" s="42" t="s">
        <v>126</v>
      </c>
      <c r="C29" s="43">
        <f>C22+C28</f>
        <v>12938533</v>
      </c>
      <c r="D29" s="43">
        <f t="shared" ref="D29:N29" si="7">D22+D28</f>
        <v>3303891</v>
      </c>
      <c r="E29" s="43">
        <f t="shared" si="7"/>
        <v>171792</v>
      </c>
      <c r="F29" s="43">
        <f t="shared" si="7"/>
        <v>0</v>
      </c>
      <c r="G29" s="43">
        <f t="shared" si="7"/>
        <v>2257995</v>
      </c>
      <c r="H29" s="43">
        <f t="shared" si="7"/>
        <v>354636</v>
      </c>
      <c r="I29" s="43">
        <f t="shared" si="7"/>
        <v>1076299</v>
      </c>
      <c r="J29" s="43">
        <f t="shared" si="7"/>
        <v>-49270</v>
      </c>
      <c r="K29" s="43">
        <f t="shared" si="1"/>
        <v>9776031</v>
      </c>
      <c r="L29" s="43">
        <f t="shared" si="1"/>
        <v>2998525</v>
      </c>
      <c r="M29" s="43">
        <f t="shared" si="7"/>
        <v>20478090</v>
      </c>
      <c r="N29" s="43">
        <f t="shared" si="7"/>
        <v>4968535</v>
      </c>
      <c r="O29" s="43">
        <f t="shared" si="2"/>
        <v>30254121</v>
      </c>
      <c r="P29" s="43">
        <f t="shared" si="2"/>
        <v>7967060</v>
      </c>
      <c r="Q29" s="44"/>
    </row>
    <row r="30" spans="2:17" ht="22.5" customHeight="1" x14ac:dyDescent="0.15">
      <c r="B30" s="42" t="s">
        <v>127</v>
      </c>
      <c r="C30" s="43">
        <f>C12+C29</f>
        <v>19533149</v>
      </c>
      <c r="D30" s="43">
        <f>D12+D29</f>
        <v>9643956</v>
      </c>
      <c r="E30" s="43">
        <f t="shared" ref="E30:N30" si="8">E12+E29</f>
        <v>1099584</v>
      </c>
      <c r="F30" s="43">
        <f t="shared" si="8"/>
        <v>0</v>
      </c>
      <c r="G30" s="43">
        <f t="shared" si="8"/>
        <v>3000187</v>
      </c>
      <c r="H30" s="43">
        <f t="shared" si="8"/>
        <v>1026949</v>
      </c>
      <c r="I30" s="43">
        <f t="shared" si="8"/>
        <v>1254519</v>
      </c>
      <c r="J30" s="43">
        <f t="shared" si="8"/>
        <v>122071</v>
      </c>
      <c r="K30" s="43">
        <f t="shared" si="1"/>
        <v>16378027</v>
      </c>
      <c r="L30" s="43">
        <f t="shared" si="1"/>
        <v>8494936</v>
      </c>
      <c r="M30" s="43">
        <f t="shared" si="8"/>
        <v>25663533</v>
      </c>
      <c r="N30" s="43">
        <f t="shared" si="8"/>
        <v>9506684</v>
      </c>
      <c r="O30" s="43">
        <f t="shared" si="2"/>
        <v>42041560</v>
      </c>
      <c r="P30" s="43">
        <f t="shared" si="2"/>
        <v>18001620</v>
      </c>
      <c r="Q30" s="44"/>
    </row>
    <row r="31" spans="2:17" ht="22.5" customHeight="1" x14ac:dyDescent="0.15">
      <c r="B31" s="42" t="s">
        <v>128</v>
      </c>
      <c r="C31" s="43"/>
      <c r="D31" s="43">
        <v>0</v>
      </c>
      <c r="E31" s="43"/>
      <c r="F31" s="43">
        <v>0</v>
      </c>
      <c r="G31" s="43"/>
      <c r="H31" s="43">
        <v>0</v>
      </c>
      <c r="I31" s="43"/>
      <c r="J31" s="45">
        <v>0</v>
      </c>
      <c r="K31" s="43"/>
      <c r="L31" s="45">
        <v>0</v>
      </c>
      <c r="M31" s="43"/>
      <c r="N31" s="43"/>
      <c r="O31" s="43"/>
      <c r="P31" s="43"/>
      <c r="Q31" s="46"/>
    </row>
    <row r="32" spans="2:17" ht="22.5" customHeight="1" x14ac:dyDescent="0.15">
      <c r="B32" s="47" t="s">
        <v>129</v>
      </c>
      <c r="C32" s="48"/>
      <c r="D32" s="48">
        <f t="shared" ref="D32:H32" si="9">D30+D31</f>
        <v>9643956</v>
      </c>
      <c r="E32" s="48"/>
      <c r="F32" s="48">
        <f t="shared" si="9"/>
        <v>0</v>
      </c>
      <c r="G32" s="48"/>
      <c r="H32" s="48">
        <f t="shared" si="9"/>
        <v>1026949</v>
      </c>
      <c r="I32" s="48"/>
      <c r="J32" s="48">
        <f>J30+J31</f>
        <v>122071</v>
      </c>
      <c r="K32" s="48"/>
      <c r="L32" s="48">
        <f>L30+L31+F31</f>
        <v>8494936</v>
      </c>
      <c r="M32" s="48"/>
      <c r="N32" s="48"/>
      <c r="O32" s="48"/>
      <c r="P32" s="48"/>
      <c r="Q32" s="49"/>
    </row>
    <row r="33" spans="2:17" ht="9.9499999999999993" customHeight="1" x14ac:dyDescent="0.15">
      <c r="B33" s="50"/>
      <c r="C33" s="51"/>
      <c r="D33" s="51"/>
      <c r="E33" s="51"/>
      <c r="F33" s="51"/>
      <c r="G33" s="51"/>
      <c r="H33" s="51"/>
      <c r="I33" s="51"/>
      <c r="J33" s="51"/>
      <c r="K33" s="51"/>
      <c r="L33" s="51"/>
      <c r="M33" s="51"/>
      <c r="N33" s="51"/>
      <c r="O33" s="51"/>
      <c r="P33" s="51"/>
      <c r="Q33" s="52"/>
    </row>
    <row r="34" spans="2:17" ht="9.9499999999999993" customHeight="1" x14ac:dyDescent="0.15">
      <c r="B34" s="58" t="s">
        <v>130</v>
      </c>
      <c r="C34" s="58"/>
      <c r="D34" s="58"/>
      <c r="E34" s="58"/>
      <c r="F34" s="58"/>
      <c r="G34" s="58"/>
      <c r="H34" s="58"/>
      <c r="I34" s="58"/>
      <c r="J34" s="58"/>
      <c r="K34" s="58"/>
      <c r="L34" s="58"/>
      <c r="M34" s="58"/>
      <c r="N34" s="58"/>
      <c r="O34" s="58"/>
      <c r="P34" s="58"/>
      <c r="Q34" s="58"/>
    </row>
    <row r="35" spans="2:17" ht="9.9499999999999993" customHeight="1" x14ac:dyDescent="0.15">
      <c r="B35" s="58" t="s">
        <v>131</v>
      </c>
      <c r="C35" s="58"/>
      <c r="D35" s="58"/>
      <c r="E35" s="58"/>
      <c r="F35" s="58"/>
      <c r="G35" s="58"/>
      <c r="H35" s="58"/>
      <c r="I35" s="58"/>
      <c r="J35" s="58"/>
      <c r="K35" s="58"/>
      <c r="L35" s="58"/>
      <c r="M35" s="58"/>
      <c r="N35" s="58"/>
      <c r="O35" s="58"/>
      <c r="P35" s="58"/>
      <c r="Q35" s="58"/>
    </row>
    <row r="36" spans="2:17" ht="9.9499999999999993" customHeight="1" x14ac:dyDescent="0.15">
      <c r="B36" s="58" t="s">
        <v>132</v>
      </c>
      <c r="C36" s="58"/>
      <c r="D36" s="58"/>
      <c r="E36" s="58"/>
      <c r="F36" s="58"/>
      <c r="G36" s="58"/>
      <c r="H36" s="58"/>
      <c r="I36" s="58"/>
      <c r="J36" s="58"/>
      <c r="K36" s="58"/>
      <c r="L36" s="58"/>
      <c r="M36" s="58"/>
      <c r="N36" s="58"/>
      <c r="O36" s="58"/>
      <c r="P36" s="58"/>
      <c r="Q36" s="58"/>
    </row>
    <row r="37" spans="2:17" ht="9.9499999999999993" customHeight="1" x14ac:dyDescent="0.15">
      <c r="B37" s="58" t="s">
        <v>133</v>
      </c>
      <c r="C37" s="58"/>
      <c r="D37" s="58"/>
      <c r="E37" s="58"/>
      <c r="F37" s="58"/>
      <c r="G37" s="58"/>
      <c r="H37" s="58"/>
      <c r="I37" s="58"/>
      <c r="J37" s="58"/>
      <c r="K37" s="58"/>
      <c r="L37" s="58"/>
      <c r="M37" s="58"/>
      <c r="N37" s="58"/>
      <c r="O37" s="58"/>
      <c r="P37" s="58"/>
      <c r="Q37" s="58"/>
    </row>
  </sheetData>
  <sheetProtection password="C43C" sheet="1" objects="1" scenarios="1" selectLockedCells="1" selectUnlockedCells="1"/>
  <mergeCells count="14">
    <mergeCell ref="B36:Q36"/>
    <mergeCell ref="B37:Q37"/>
    <mergeCell ref="K5:L5"/>
    <mergeCell ref="M5:N5"/>
    <mergeCell ref="O5:P5"/>
    <mergeCell ref="Q5:Q6"/>
    <mergeCell ref="B34:Q34"/>
    <mergeCell ref="B35:Q35"/>
    <mergeCell ref="G3:J3"/>
    <mergeCell ref="B5:B6"/>
    <mergeCell ref="C5:D5"/>
    <mergeCell ref="E5:F5"/>
    <mergeCell ref="G5:H5"/>
    <mergeCell ref="I5:J5"/>
  </mergeCells>
  <phoneticPr fontId="4"/>
  <pageMargins left="0.19375000000000001" right="0" top="0.30555555555555602" bottom="0.30555555555555602" header="0.30555555555555602" footer="0.30555555555555602"/>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sheetViews>
  <sheetFormatPr defaultColWidth="8.875" defaultRowHeight="13.5" x14ac:dyDescent="0.15"/>
  <cols>
    <col min="1" max="1" width="4.625" style="7" customWidth="1"/>
    <col min="2" max="2" width="41.125" style="7" customWidth="1"/>
    <col min="3" max="7" width="19.125" style="7" customWidth="1"/>
    <col min="8" max="8" width="22" style="7" customWidth="1"/>
    <col min="9" max="16384" width="8.875" style="10"/>
  </cols>
  <sheetData>
    <row r="1" spans="2:8" x14ac:dyDescent="0.15">
      <c r="H1" s="3" t="s">
        <v>0</v>
      </c>
    </row>
    <row r="2" spans="2:8" ht="18.75" customHeight="1" x14ac:dyDescent="0.15">
      <c r="B2" s="62" t="s">
        <v>1</v>
      </c>
      <c r="C2" s="62"/>
      <c r="D2" s="62"/>
      <c r="E2" s="62"/>
      <c r="F2" s="62"/>
      <c r="G2" s="62"/>
      <c r="H2" s="62"/>
    </row>
    <row r="3" spans="2:8" x14ac:dyDescent="0.15">
      <c r="B3" s="63" t="s">
        <v>2</v>
      </c>
      <c r="C3" s="63"/>
      <c r="D3" s="63"/>
      <c r="E3" s="63"/>
      <c r="F3" s="63"/>
      <c r="G3" s="63"/>
      <c r="H3" s="63"/>
    </row>
    <row r="4" spans="2:8" ht="18.75" customHeight="1" x14ac:dyDescent="0.15"/>
    <row r="5" spans="2:8" x14ac:dyDescent="0.15">
      <c r="B5" s="8" t="s">
        <v>3</v>
      </c>
    </row>
    <row r="6" spans="2:8" x14ac:dyDescent="0.15">
      <c r="B6" s="8" t="s">
        <v>40</v>
      </c>
      <c r="H6" s="3" t="s">
        <v>4</v>
      </c>
    </row>
    <row r="7" spans="2:8" x14ac:dyDescent="0.15">
      <c r="B7" s="64" t="s">
        <v>5</v>
      </c>
      <c r="C7" s="64" t="s">
        <v>6</v>
      </c>
      <c r="D7" s="64" t="s">
        <v>7</v>
      </c>
      <c r="E7" s="64" t="s">
        <v>8</v>
      </c>
      <c r="F7" s="64"/>
      <c r="G7" s="64" t="s">
        <v>9</v>
      </c>
      <c r="H7" s="64" t="s">
        <v>10</v>
      </c>
    </row>
    <row r="8" spans="2:8" x14ac:dyDescent="0.15">
      <c r="B8" s="64"/>
      <c r="C8" s="64"/>
      <c r="D8" s="64"/>
      <c r="E8" s="1" t="s">
        <v>11</v>
      </c>
      <c r="F8" s="1" t="s">
        <v>12</v>
      </c>
      <c r="G8" s="64"/>
      <c r="H8" s="64"/>
    </row>
    <row r="9" spans="2:8" x14ac:dyDescent="0.15">
      <c r="B9" s="65" t="s">
        <v>13</v>
      </c>
      <c r="C9" s="2">
        <v>1544179</v>
      </c>
      <c r="D9" s="2">
        <v>1384778</v>
      </c>
      <c r="E9" s="2">
        <v>1544179</v>
      </c>
      <c r="F9" s="2">
        <v>0</v>
      </c>
      <c r="G9" s="2">
        <v>1384778</v>
      </c>
      <c r="H9" s="66"/>
    </row>
    <row r="10" spans="2:8" x14ac:dyDescent="0.15">
      <c r="B10" s="65"/>
      <c r="C10" s="4"/>
      <c r="D10" s="4"/>
      <c r="E10" s="4"/>
      <c r="F10" s="4"/>
      <c r="G10" s="4"/>
      <c r="H10" s="67"/>
    </row>
    <row r="11" spans="2:8" x14ac:dyDescent="0.15">
      <c r="B11" s="65" t="s">
        <v>14</v>
      </c>
      <c r="C11" s="2">
        <v>2062774</v>
      </c>
      <c r="D11" s="2">
        <v>413895</v>
      </c>
      <c r="E11" s="2">
        <v>0</v>
      </c>
      <c r="F11" s="2">
        <v>0</v>
      </c>
      <c r="G11" s="2">
        <v>2476669</v>
      </c>
      <c r="H11" s="66"/>
    </row>
    <row r="12" spans="2:8" x14ac:dyDescent="0.15">
      <c r="B12" s="65"/>
      <c r="C12" s="4"/>
      <c r="D12" s="11" t="s">
        <v>15</v>
      </c>
      <c r="E12" s="4"/>
      <c r="F12" s="11" t="s">
        <v>15</v>
      </c>
      <c r="G12" s="4"/>
      <c r="H12" s="67"/>
    </row>
    <row r="13" spans="2:8" x14ac:dyDescent="0.15">
      <c r="B13" s="68" t="s">
        <v>16</v>
      </c>
      <c r="C13" s="69">
        <v>3606953</v>
      </c>
      <c r="D13" s="69">
        <v>1798673</v>
      </c>
      <c r="E13" s="69">
        <v>1544179</v>
      </c>
      <c r="F13" s="69">
        <v>0</v>
      </c>
      <c r="G13" s="69">
        <v>3861447</v>
      </c>
      <c r="H13" s="71"/>
    </row>
    <row r="14" spans="2:8" x14ac:dyDescent="0.15">
      <c r="B14" s="68"/>
      <c r="C14" s="70"/>
      <c r="D14" s="70"/>
      <c r="E14" s="70"/>
      <c r="F14" s="70"/>
      <c r="G14" s="70"/>
      <c r="H14" s="72"/>
    </row>
    <row r="15" spans="2:8" x14ac:dyDescent="0.15">
      <c r="B15" s="7" t="s">
        <v>17</v>
      </c>
    </row>
    <row r="16" spans="2:8" x14ac:dyDescent="0.15">
      <c r="B16" s="7" t="s">
        <v>18</v>
      </c>
    </row>
    <row r="17" spans="2:2" x14ac:dyDescent="0.15">
      <c r="B17" s="7" t="s">
        <v>19</v>
      </c>
    </row>
    <row r="18" spans="2:2" x14ac:dyDescent="0.15">
      <c r="B18" s="7" t="s">
        <v>20</v>
      </c>
    </row>
    <row r="19" spans="2:2" x14ac:dyDescent="0.15">
      <c r="B19" s="7" t="s">
        <v>21</v>
      </c>
    </row>
    <row r="20" spans="2:2" x14ac:dyDescent="0.15">
      <c r="B20" s="7" t="s">
        <v>22</v>
      </c>
    </row>
    <row r="21" spans="2:2" x14ac:dyDescent="0.15">
      <c r="B21" s="7" t="s">
        <v>31</v>
      </c>
    </row>
  </sheetData>
  <sheetProtection password="C43C" sheet="1" objects="1" scenarios="1" selectLockedCells="1" selectUnlockedCells="1"/>
  <mergeCells count="19">
    <mergeCell ref="B9:B10"/>
    <mergeCell ref="H9:H10"/>
    <mergeCell ref="B11:B12"/>
    <mergeCell ref="H11:H12"/>
    <mergeCell ref="B13:B14"/>
    <mergeCell ref="C13:C14"/>
    <mergeCell ref="D13:D14"/>
    <mergeCell ref="E13:E14"/>
    <mergeCell ref="F13:F14"/>
    <mergeCell ref="G13:G14"/>
    <mergeCell ref="H13:H14"/>
    <mergeCell ref="B2:H2"/>
    <mergeCell ref="B3:H3"/>
    <mergeCell ref="B7:B8"/>
    <mergeCell ref="C7:C8"/>
    <mergeCell ref="D7:D8"/>
    <mergeCell ref="E7:F7"/>
    <mergeCell ref="G7:G8"/>
    <mergeCell ref="H7:H8"/>
  </mergeCells>
  <phoneticPr fontId="4"/>
  <pageMargins left="0.79166666666666663" right="0.2638888888888889" top="0.43055555555555558" bottom="0.34722222222222221" header="0.2361111111111111" footer="0.30555555555555558"/>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sheetViews>
  <sheetFormatPr defaultColWidth="8.875" defaultRowHeight="13.5" x14ac:dyDescent="0.15"/>
  <cols>
    <col min="1" max="1" width="4.625" style="7" customWidth="1"/>
    <col min="2" max="2" width="41.625" style="7" customWidth="1"/>
    <col min="3" max="6" width="17.125" style="7" customWidth="1"/>
    <col min="7" max="7" width="42.625" style="7" customWidth="1"/>
    <col min="8" max="16384" width="8.875" style="10"/>
  </cols>
  <sheetData>
    <row r="1" spans="2:7" x14ac:dyDescent="0.15">
      <c r="G1" s="3" t="s">
        <v>28</v>
      </c>
    </row>
    <row r="2" spans="2:7" ht="18.75" customHeight="1" x14ac:dyDescent="0.15">
      <c r="B2" s="62" t="s">
        <v>27</v>
      </c>
      <c r="C2" s="62"/>
      <c r="D2" s="62"/>
      <c r="E2" s="62"/>
      <c r="F2" s="62"/>
      <c r="G2" s="62"/>
    </row>
    <row r="3" spans="2:7" x14ac:dyDescent="0.15">
      <c r="B3" s="63" t="s">
        <v>2</v>
      </c>
      <c r="C3" s="63"/>
      <c r="D3" s="63"/>
      <c r="E3" s="63"/>
      <c r="F3" s="63"/>
      <c r="G3" s="63"/>
    </row>
    <row r="5" spans="2:7" x14ac:dyDescent="0.15">
      <c r="B5" s="8" t="s">
        <v>3</v>
      </c>
    </row>
    <row r="6" spans="2:7" x14ac:dyDescent="0.15">
      <c r="B6" s="8" t="s">
        <v>40</v>
      </c>
      <c r="G6" s="3" t="s">
        <v>4</v>
      </c>
    </row>
    <row r="7" spans="2:7" x14ac:dyDescent="0.15">
      <c r="B7" s="1" t="s">
        <v>29</v>
      </c>
      <c r="C7" s="1" t="s">
        <v>24</v>
      </c>
      <c r="D7" s="1" t="s">
        <v>7</v>
      </c>
      <c r="E7" s="1" t="s">
        <v>8</v>
      </c>
      <c r="F7" s="1" t="s">
        <v>9</v>
      </c>
      <c r="G7" s="1" t="s">
        <v>10</v>
      </c>
    </row>
    <row r="8" spans="2:7" x14ac:dyDescent="0.15">
      <c r="B8" s="6" t="s">
        <v>37</v>
      </c>
      <c r="C8" s="5">
        <v>5248000</v>
      </c>
      <c r="D8" s="5">
        <v>0</v>
      </c>
      <c r="E8" s="5">
        <v>1987000</v>
      </c>
      <c r="F8" s="5">
        <v>3261000</v>
      </c>
      <c r="G8" s="6"/>
    </row>
    <row r="9" spans="2:7" x14ac:dyDescent="0.15">
      <c r="B9" s="6" t="s">
        <v>38</v>
      </c>
      <c r="C9" s="5">
        <v>7893000</v>
      </c>
      <c r="D9" s="5">
        <v>0</v>
      </c>
      <c r="E9" s="5">
        <v>0</v>
      </c>
      <c r="F9" s="5">
        <v>7893000</v>
      </c>
      <c r="G9" s="6"/>
    </row>
    <row r="10" spans="2:7" x14ac:dyDescent="0.15">
      <c r="B10" s="6" t="s">
        <v>36</v>
      </c>
      <c r="C10" s="5">
        <v>500000</v>
      </c>
      <c r="D10" s="5">
        <v>0</v>
      </c>
      <c r="E10" s="5">
        <v>0</v>
      </c>
      <c r="F10" s="5">
        <v>500000</v>
      </c>
      <c r="G10" s="6"/>
    </row>
    <row r="11" spans="2:7" x14ac:dyDescent="0.15">
      <c r="B11" s="6" t="s">
        <v>34</v>
      </c>
      <c r="C11" s="5">
        <v>700000</v>
      </c>
      <c r="D11" s="5">
        <v>0</v>
      </c>
      <c r="E11" s="5">
        <v>0</v>
      </c>
      <c r="F11" s="5">
        <v>700000</v>
      </c>
      <c r="G11" s="6"/>
    </row>
    <row r="12" spans="2:7" x14ac:dyDescent="0.15">
      <c r="B12" s="9" t="s">
        <v>16</v>
      </c>
      <c r="C12" s="5">
        <v>14341000</v>
      </c>
      <c r="D12" s="5">
        <v>0</v>
      </c>
      <c r="E12" s="5">
        <v>1987000</v>
      </c>
      <c r="F12" s="5">
        <v>12354000</v>
      </c>
      <c r="G12" s="6"/>
    </row>
    <row r="13" spans="2:7" x14ac:dyDescent="0.15">
      <c r="G13" s="3" t="s">
        <v>4</v>
      </c>
    </row>
    <row r="14" spans="2:7" x14ac:dyDescent="0.15">
      <c r="B14" s="1" t="s">
        <v>29</v>
      </c>
      <c r="C14" s="1" t="s">
        <v>24</v>
      </c>
      <c r="D14" s="1" t="s">
        <v>7</v>
      </c>
      <c r="E14" s="1" t="s">
        <v>8</v>
      </c>
      <c r="F14" s="1" t="s">
        <v>9</v>
      </c>
      <c r="G14" s="1" t="s">
        <v>10</v>
      </c>
    </row>
    <row r="15" spans="2:7" x14ac:dyDescent="0.15">
      <c r="B15" s="6" t="s">
        <v>26</v>
      </c>
      <c r="C15" s="5">
        <v>2062774</v>
      </c>
      <c r="D15" s="5">
        <v>413895</v>
      </c>
      <c r="E15" s="5">
        <v>0</v>
      </c>
      <c r="F15" s="5">
        <v>2476669</v>
      </c>
      <c r="G15" s="6" t="s">
        <v>32</v>
      </c>
    </row>
    <row r="16" spans="2:7" x14ac:dyDescent="0.15">
      <c r="B16" s="6" t="s">
        <v>39</v>
      </c>
      <c r="C16" s="5">
        <v>13141000</v>
      </c>
      <c r="D16" s="5">
        <v>0</v>
      </c>
      <c r="E16" s="5">
        <v>1987000</v>
      </c>
      <c r="F16" s="5">
        <v>11154000</v>
      </c>
      <c r="G16" s="6"/>
    </row>
    <row r="17" spans="2:7" x14ac:dyDescent="0.15">
      <c r="B17" s="6" t="s">
        <v>33</v>
      </c>
      <c r="C17" s="5">
        <v>500000</v>
      </c>
      <c r="D17" s="5">
        <v>0</v>
      </c>
      <c r="E17" s="5">
        <v>0</v>
      </c>
      <c r="F17" s="5">
        <v>500000</v>
      </c>
      <c r="G17" s="6"/>
    </row>
    <row r="18" spans="2:7" x14ac:dyDescent="0.15">
      <c r="B18" s="6" t="s">
        <v>35</v>
      </c>
      <c r="C18" s="5">
        <v>700000</v>
      </c>
      <c r="D18" s="5">
        <v>0</v>
      </c>
      <c r="E18" s="5">
        <v>0</v>
      </c>
      <c r="F18" s="5">
        <v>700000</v>
      </c>
      <c r="G18" s="6"/>
    </row>
    <row r="19" spans="2:7" x14ac:dyDescent="0.15">
      <c r="B19" s="9" t="s">
        <v>16</v>
      </c>
      <c r="C19" s="5">
        <v>16403774</v>
      </c>
      <c r="D19" s="5">
        <v>413895</v>
      </c>
      <c r="E19" s="5">
        <v>1987000</v>
      </c>
      <c r="F19" s="5">
        <v>14830669</v>
      </c>
      <c r="G19" s="6"/>
    </row>
    <row r="20" spans="2:7" x14ac:dyDescent="0.15">
      <c r="B20" s="7" t="s">
        <v>17</v>
      </c>
    </row>
    <row r="21" spans="2:7" x14ac:dyDescent="0.15">
      <c r="B21" s="7" t="s">
        <v>25</v>
      </c>
    </row>
    <row r="22" spans="2:7" x14ac:dyDescent="0.15">
      <c r="B22" s="7" t="s">
        <v>23</v>
      </c>
    </row>
    <row r="23" spans="2:7" x14ac:dyDescent="0.15">
      <c r="B23" s="7" t="s">
        <v>30</v>
      </c>
    </row>
  </sheetData>
  <sheetProtection password="C43C" sheet="1" objects="1" scenarios="1" selectLockedCells="1" selectUnlockedCells="1"/>
  <mergeCells count="2">
    <mergeCell ref="B2:G2"/>
    <mergeCell ref="B3:G3"/>
  </mergeCells>
  <phoneticPr fontId="4"/>
  <pageMargins left="0.79166666666666663" right="0.2638888888888889" top="0.43055555555555558" bottom="0.34722222222222221" header="0.2361111111111111" footer="0.30555555555555558"/>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workbookViewId="0"/>
  </sheetViews>
  <sheetFormatPr defaultColWidth="8.875" defaultRowHeight="13.5" x14ac:dyDescent="0.15"/>
  <cols>
    <col min="1" max="1" width="4.625" style="20" customWidth="1"/>
    <col min="2" max="9" width="2.625" style="20" customWidth="1"/>
    <col min="10" max="10" width="42.625" style="20" customWidth="1"/>
    <col min="11" max="13" width="21.125" style="20" customWidth="1"/>
    <col min="14" max="16384" width="8.875" style="20"/>
  </cols>
  <sheetData>
    <row r="1" spans="2:13" s="12" customFormat="1" x14ac:dyDescent="0.15">
      <c r="M1" s="13" t="s">
        <v>41</v>
      </c>
    </row>
    <row r="2" spans="2:13" s="12" customFormat="1" ht="18.75" customHeight="1" x14ac:dyDescent="0.15">
      <c r="B2" s="73" t="s">
        <v>42</v>
      </c>
      <c r="C2" s="73"/>
      <c r="D2" s="73"/>
      <c r="E2" s="73"/>
      <c r="F2" s="73"/>
      <c r="G2" s="73"/>
      <c r="H2" s="73"/>
      <c r="I2" s="73"/>
      <c r="J2" s="73"/>
      <c r="K2" s="73"/>
      <c r="L2" s="73"/>
      <c r="M2" s="73"/>
    </row>
    <row r="3" spans="2:13" s="12" customFormat="1" ht="18.75" x14ac:dyDescent="0.15">
      <c r="B3" s="74" t="s">
        <v>43</v>
      </c>
      <c r="C3" s="74"/>
      <c r="D3" s="74"/>
      <c r="E3" s="74"/>
      <c r="F3" s="74"/>
      <c r="G3" s="74"/>
      <c r="H3" s="74"/>
      <c r="I3" s="74"/>
      <c r="J3" s="74"/>
      <c r="K3" s="74"/>
      <c r="L3" s="74"/>
      <c r="M3" s="74"/>
    </row>
    <row r="4" spans="2:13" s="12" customFormat="1" x14ac:dyDescent="0.15">
      <c r="B4" s="75"/>
      <c r="C4" s="75"/>
      <c r="D4" s="75"/>
      <c r="E4" s="75"/>
      <c r="F4" s="75"/>
      <c r="G4" s="75"/>
      <c r="H4" s="75"/>
      <c r="I4" s="75"/>
      <c r="J4" s="75"/>
      <c r="K4" s="75"/>
      <c r="L4" s="75"/>
      <c r="M4" s="75"/>
    </row>
    <row r="5" spans="2:13" s="12" customFormat="1" x14ac:dyDescent="0.15">
      <c r="B5" s="12" t="s">
        <v>44</v>
      </c>
    </row>
    <row r="6" spans="2:13" s="12" customFormat="1" x14ac:dyDescent="0.15">
      <c r="B6" s="12" t="s">
        <v>45</v>
      </c>
      <c r="M6" s="13" t="s">
        <v>46</v>
      </c>
    </row>
    <row r="7" spans="2:13" s="12" customFormat="1" ht="27.95" customHeight="1" x14ac:dyDescent="0.15">
      <c r="B7" s="76" t="s">
        <v>47</v>
      </c>
      <c r="C7" s="77"/>
      <c r="D7" s="77"/>
      <c r="E7" s="77"/>
      <c r="F7" s="77"/>
      <c r="G7" s="77"/>
      <c r="H7" s="77"/>
      <c r="I7" s="77"/>
      <c r="J7" s="78"/>
      <c r="K7" s="14" t="s">
        <v>48</v>
      </c>
      <c r="L7" s="15" t="s">
        <v>49</v>
      </c>
      <c r="M7" s="15" t="s">
        <v>50</v>
      </c>
    </row>
    <row r="8" spans="2:13" x14ac:dyDescent="0.15">
      <c r="B8" s="16" t="s">
        <v>51</v>
      </c>
      <c r="C8" s="17"/>
      <c r="D8" s="17"/>
      <c r="E8" s="17"/>
      <c r="F8" s="17"/>
      <c r="G8" s="17"/>
      <c r="H8" s="17"/>
      <c r="I8" s="17"/>
      <c r="J8" s="18"/>
      <c r="K8" s="19"/>
      <c r="L8" s="19"/>
      <c r="M8" s="19"/>
    </row>
    <row r="9" spans="2:13" x14ac:dyDescent="0.15">
      <c r="B9" s="21" t="s">
        <v>52</v>
      </c>
      <c r="C9" s="22" t="s">
        <v>53</v>
      </c>
      <c r="D9" s="22"/>
      <c r="E9" s="22"/>
      <c r="F9" s="22"/>
      <c r="G9" s="22"/>
      <c r="H9" s="22"/>
      <c r="I9" s="22"/>
      <c r="J9" s="23"/>
      <c r="K9" s="24">
        <v>8832134</v>
      </c>
      <c r="L9" s="24">
        <v>5321270</v>
      </c>
      <c r="M9" s="24">
        <v>3510864</v>
      </c>
    </row>
    <row r="10" spans="2:13" x14ac:dyDescent="0.15">
      <c r="B10" s="21" t="s">
        <v>52</v>
      </c>
      <c r="C10" s="25"/>
      <c r="D10" s="26" t="s">
        <v>54</v>
      </c>
      <c r="E10" s="26"/>
      <c r="F10" s="26"/>
      <c r="G10" s="26"/>
      <c r="H10" s="26"/>
      <c r="I10" s="26"/>
      <c r="J10" s="25"/>
      <c r="K10" s="27">
        <v>3510864</v>
      </c>
      <c r="L10" s="27">
        <v>0</v>
      </c>
      <c r="M10" s="27">
        <v>3510864</v>
      </c>
    </row>
    <row r="11" spans="2:13" x14ac:dyDescent="0.15">
      <c r="B11" s="21" t="s">
        <v>52</v>
      </c>
      <c r="C11" s="25"/>
      <c r="D11" s="26" t="s">
        <v>55</v>
      </c>
      <c r="E11" s="26"/>
      <c r="F11" s="26"/>
      <c r="G11" s="26"/>
      <c r="H11" s="26"/>
      <c r="I11" s="26"/>
      <c r="J11" s="25"/>
      <c r="K11" s="27">
        <v>5321270</v>
      </c>
      <c r="L11" s="27">
        <v>5321270</v>
      </c>
      <c r="M11" s="27">
        <v>0</v>
      </c>
    </row>
    <row r="12" spans="2:13" x14ac:dyDescent="0.15">
      <c r="B12" s="21" t="s">
        <v>52</v>
      </c>
      <c r="C12" s="28"/>
      <c r="D12" s="28"/>
      <c r="E12" s="28"/>
      <c r="F12" s="28" t="s">
        <v>56</v>
      </c>
      <c r="G12" s="28"/>
      <c r="H12" s="28"/>
      <c r="I12" s="28"/>
      <c r="J12" s="29"/>
      <c r="K12" s="30">
        <v>8832134</v>
      </c>
      <c r="L12" s="30">
        <v>5321270</v>
      </c>
      <c r="M12" s="30">
        <v>3510864</v>
      </c>
    </row>
    <row r="13" spans="2:13" x14ac:dyDescent="0.15">
      <c r="B13" s="16" t="s">
        <v>57</v>
      </c>
      <c r="C13" s="17"/>
      <c r="D13" s="17"/>
      <c r="E13" s="17"/>
      <c r="F13" s="17"/>
      <c r="G13" s="17"/>
      <c r="H13" s="17"/>
      <c r="I13" s="17"/>
      <c r="J13" s="18"/>
      <c r="K13" s="19"/>
      <c r="L13" s="19"/>
      <c r="M13" s="19"/>
    </row>
    <row r="14" spans="2:13" x14ac:dyDescent="0.15">
      <c r="B14" s="21" t="s">
        <v>52</v>
      </c>
      <c r="C14" s="22" t="s">
        <v>58</v>
      </c>
      <c r="D14" s="22"/>
      <c r="E14" s="22"/>
      <c r="F14" s="22"/>
      <c r="G14" s="22"/>
      <c r="H14" s="22"/>
      <c r="I14" s="22"/>
      <c r="J14" s="23"/>
      <c r="K14" s="24"/>
      <c r="L14" s="24"/>
      <c r="M14" s="24"/>
    </row>
    <row r="15" spans="2:13" x14ac:dyDescent="0.15">
      <c r="B15" s="21" t="s">
        <v>52</v>
      </c>
      <c r="C15" s="25"/>
      <c r="D15" s="26" t="s">
        <v>59</v>
      </c>
      <c r="E15" s="26"/>
      <c r="F15" s="26"/>
      <c r="G15" s="26"/>
      <c r="H15" s="26"/>
      <c r="I15" s="26"/>
      <c r="J15" s="25"/>
      <c r="K15" s="27">
        <v>0</v>
      </c>
      <c r="L15" s="27">
        <v>0</v>
      </c>
      <c r="M15" s="27">
        <v>0</v>
      </c>
    </row>
    <row r="16" spans="2:13" x14ac:dyDescent="0.15">
      <c r="B16" s="21" t="s">
        <v>52</v>
      </c>
      <c r="C16" s="25"/>
      <c r="D16" s="26" t="s">
        <v>60</v>
      </c>
      <c r="E16" s="26"/>
      <c r="F16" s="26"/>
      <c r="G16" s="26"/>
      <c r="H16" s="26"/>
      <c r="I16" s="26"/>
      <c r="J16" s="25"/>
      <c r="K16" s="27">
        <v>8272176</v>
      </c>
      <c r="L16" s="27">
        <v>4947502</v>
      </c>
      <c r="M16" s="27">
        <v>3324674</v>
      </c>
    </row>
    <row r="17" spans="2:13" x14ac:dyDescent="0.15">
      <c r="B17" s="21" t="s">
        <v>52</v>
      </c>
      <c r="C17" s="25"/>
      <c r="D17" s="26" t="s">
        <v>61</v>
      </c>
      <c r="E17" s="26"/>
      <c r="F17" s="26"/>
      <c r="G17" s="26"/>
      <c r="H17" s="26"/>
      <c r="I17" s="26"/>
      <c r="J17" s="25"/>
      <c r="K17" s="27">
        <v>0</v>
      </c>
      <c r="L17" s="27">
        <v>0</v>
      </c>
      <c r="M17" s="27">
        <v>0</v>
      </c>
    </row>
    <row r="18" spans="2:13" x14ac:dyDescent="0.15">
      <c r="B18" s="21" t="s">
        <v>52</v>
      </c>
      <c r="C18" s="25"/>
      <c r="D18" s="28"/>
      <c r="E18" s="28"/>
      <c r="F18" s="28" t="s">
        <v>62</v>
      </c>
      <c r="G18" s="28"/>
      <c r="H18" s="28"/>
      <c r="I18" s="28"/>
      <c r="J18" s="29"/>
      <c r="K18" s="30">
        <v>8272176</v>
      </c>
      <c r="L18" s="30">
        <v>4947502</v>
      </c>
      <c r="M18" s="30">
        <v>3324674</v>
      </c>
    </row>
    <row r="19" spans="2:13" x14ac:dyDescent="0.15">
      <c r="B19" s="21" t="s">
        <v>52</v>
      </c>
      <c r="C19" s="25"/>
      <c r="D19" s="26" t="s">
        <v>63</v>
      </c>
      <c r="E19" s="26"/>
      <c r="F19" s="26"/>
      <c r="G19" s="26"/>
      <c r="H19" s="26"/>
      <c r="I19" s="26"/>
      <c r="J19" s="25"/>
      <c r="K19" s="27">
        <v>0</v>
      </c>
      <c r="L19" s="27">
        <v>0</v>
      </c>
      <c r="M19" s="27">
        <v>0</v>
      </c>
    </row>
    <row r="20" spans="2:13" x14ac:dyDescent="0.15">
      <c r="B20" s="21" t="s">
        <v>52</v>
      </c>
      <c r="C20" s="25"/>
      <c r="D20" s="28"/>
      <c r="E20" s="28"/>
      <c r="F20" s="28" t="s">
        <v>64</v>
      </c>
      <c r="G20" s="28"/>
      <c r="H20" s="28"/>
      <c r="I20" s="28"/>
      <c r="J20" s="29"/>
      <c r="K20" s="30">
        <v>8272176</v>
      </c>
      <c r="L20" s="30">
        <v>4947502</v>
      </c>
      <c r="M20" s="30">
        <v>3324674</v>
      </c>
    </row>
    <row r="21" spans="2:13" x14ac:dyDescent="0.15">
      <c r="B21" s="21" t="s">
        <v>52</v>
      </c>
      <c r="C21" s="17" t="s">
        <v>65</v>
      </c>
      <c r="D21" s="17"/>
      <c r="E21" s="17"/>
      <c r="F21" s="17"/>
      <c r="G21" s="17"/>
      <c r="H21" s="17"/>
      <c r="I21" s="17"/>
      <c r="J21" s="18"/>
      <c r="K21" s="19">
        <v>561774</v>
      </c>
      <c r="L21" s="19">
        <v>305725</v>
      </c>
      <c r="M21" s="19">
        <v>256049</v>
      </c>
    </row>
    <row r="22" spans="2:13" x14ac:dyDescent="0.15">
      <c r="B22" s="21" t="s">
        <v>52</v>
      </c>
      <c r="C22" s="26"/>
      <c r="D22" s="26"/>
      <c r="E22" s="26"/>
      <c r="F22" s="26" t="s">
        <v>66</v>
      </c>
      <c r="G22" s="26"/>
      <c r="H22" s="26"/>
      <c r="I22" s="26"/>
      <c r="J22" s="25"/>
      <c r="K22" s="27">
        <v>8833950</v>
      </c>
      <c r="L22" s="27">
        <v>5253227</v>
      </c>
      <c r="M22" s="27">
        <v>3580723</v>
      </c>
    </row>
    <row r="23" spans="2:13" x14ac:dyDescent="0.15">
      <c r="B23" s="16" t="s">
        <v>52</v>
      </c>
      <c r="C23" s="17"/>
      <c r="D23" s="17"/>
      <c r="E23" s="17" t="s">
        <v>67</v>
      </c>
      <c r="F23" s="17"/>
      <c r="G23" s="17"/>
      <c r="H23" s="17"/>
      <c r="I23" s="17"/>
      <c r="J23" s="18"/>
      <c r="K23" s="19">
        <v>-1816</v>
      </c>
      <c r="L23" s="19">
        <v>68043</v>
      </c>
      <c r="M23" s="19">
        <v>-69859</v>
      </c>
    </row>
  </sheetData>
  <sheetProtection password="C43C" sheet="1" objects="1" scenarios="1" selectLockedCells="1" selectUnlockedCells="1"/>
  <mergeCells count="4">
    <mergeCell ref="B2:M2"/>
    <mergeCell ref="B3:M3"/>
    <mergeCell ref="B4:M4"/>
    <mergeCell ref="B7:J7"/>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workbookViewId="0"/>
  </sheetViews>
  <sheetFormatPr defaultColWidth="8.875" defaultRowHeight="13.5" x14ac:dyDescent="0.15"/>
  <cols>
    <col min="1" max="1" width="4.625" style="20" customWidth="1"/>
    <col min="2" max="9" width="2.625" style="20" customWidth="1"/>
    <col min="10" max="10" width="42.625" style="20" customWidth="1"/>
    <col min="11" max="13" width="21.125" style="20" customWidth="1"/>
    <col min="14" max="16384" width="8.875" style="20"/>
  </cols>
  <sheetData>
    <row r="1" spans="2:13" s="12" customFormat="1" x14ac:dyDescent="0.15">
      <c r="M1" s="13" t="s">
        <v>68</v>
      </c>
    </row>
    <row r="2" spans="2:13" s="12" customFormat="1" ht="18.75" customHeight="1" x14ac:dyDescent="0.15">
      <c r="B2" s="73" t="s">
        <v>69</v>
      </c>
      <c r="C2" s="73"/>
      <c r="D2" s="73"/>
      <c r="E2" s="73"/>
      <c r="F2" s="73"/>
      <c r="G2" s="73"/>
      <c r="H2" s="73"/>
      <c r="I2" s="73"/>
      <c r="J2" s="73"/>
      <c r="K2" s="73"/>
      <c r="L2" s="73"/>
      <c r="M2" s="73"/>
    </row>
    <row r="3" spans="2:13" s="12" customFormat="1" ht="18.75" x14ac:dyDescent="0.15">
      <c r="B3" s="74" t="s">
        <v>43</v>
      </c>
      <c r="C3" s="74"/>
      <c r="D3" s="74"/>
      <c r="E3" s="74"/>
      <c r="F3" s="74"/>
      <c r="G3" s="74"/>
      <c r="H3" s="74"/>
      <c r="I3" s="74"/>
      <c r="J3" s="74"/>
      <c r="K3" s="74"/>
      <c r="L3" s="74"/>
      <c r="M3" s="74"/>
    </row>
    <row r="4" spans="2:13" s="12" customFormat="1" x14ac:dyDescent="0.15">
      <c r="B4" s="75"/>
      <c r="C4" s="75"/>
      <c r="D4" s="75"/>
      <c r="E4" s="75"/>
      <c r="F4" s="75"/>
      <c r="G4" s="75"/>
      <c r="H4" s="75"/>
      <c r="I4" s="75"/>
      <c r="J4" s="75"/>
      <c r="K4" s="75"/>
      <c r="L4" s="75"/>
      <c r="M4" s="75"/>
    </row>
    <row r="5" spans="2:13" s="12" customFormat="1" x14ac:dyDescent="0.15">
      <c r="B5" s="12" t="s">
        <v>44</v>
      </c>
    </row>
    <row r="6" spans="2:13" s="12" customFormat="1" x14ac:dyDescent="0.15">
      <c r="B6" s="12" t="s">
        <v>45</v>
      </c>
      <c r="M6" s="13" t="s">
        <v>46</v>
      </c>
    </row>
    <row r="7" spans="2:13" s="12" customFormat="1" ht="27.95" customHeight="1" x14ac:dyDescent="0.15">
      <c r="B7" s="76" t="s">
        <v>47</v>
      </c>
      <c r="C7" s="77"/>
      <c r="D7" s="77"/>
      <c r="E7" s="77"/>
      <c r="F7" s="77"/>
      <c r="G7" s="77"/>
      <c r="H7" s="77"/>
      <c r="I7" s="77"/>
      <c r="J7" s="78"/>
      <c r="K7" s="14" t="s">
        <v>48</v>
      </c>
      <c r="L7" s="15" t="s">
        <v>49</v>
      </c>
      <c r="M7" s="15" t="s">
        <v>50</v>
      </c>
    </row>
    <row r="8" spans="2:13" x14ac:dyDescent="0.15">
      <c r="B8" s="16" t="s">
        <v>70</v>
      </c>
      <c r="C8" s="17"/>
      <c r="D8" s="17"/>
      <c r="E8" s="17"/>
      <c r="F8" s="17"/>
      <c r="G8" s="17"/>
      <c r="H8" s="17"/>
      <c r="I8" s="17"/>
      <c r="J8" s="18"/>
      <c r="K8" s="19"/>
      <c r="L8" s="19"/>
      <c r="M8" s="19"/>
    </row>
    <row r="9" spans="2:13" x14ac:dyDescent="0.15">
      <c r="B9" s="21" t="s">
        <v>52</v>
      </c>
      <c r="C9" s="26"/>
      <c r="D9" s="26" t="s">
        <v>71</v>
      </c>
      <c r="E9" s="26"/>
      <c r="F9" s="26"/>
      <c r="G9" s="26"/>
      <c r="H9" s="26"/>
      <c r="I9" s="26"/>
      <c r="J9" s="25"/>
      <c r="K9" s="27">
        <v>0</v>
      </c>
      <c r="L9" s="27">
        <v>0</v>
      </c>
      <c r="M9" s="27">
        <v>0</v>
      </c>
    </row>
    <row r="10" spans="2:13" x14ac:dyDescent="0.15">
      <c r="B10" s="21" t="s">
        <v>52</v>
      </c>
      <c r="C10" s="28"/>
      <c r="D10" s="28" t="s">
        <v>72</v>
      </c>
      <c r="E10" s="28"/>
      <c r="F10" s="28"/>
      <c r="G10" s="28"/>
      <c r="H10" s="28"/>
      <c r="I10" s="28"/>
      <c r="J10" s="29"/>
      <c r="K10" s="30">
        <v>0</v>
      </c>
      <c r="L10" s="30">
        <v>0</v>
      </c>
      <c r="M10" s="30">
        <v>0</v>
      </c>
    </row>
    <row r="11" spans="2:13" x14ac:dyDescent="0.15">
      <c r="B11" s="16" t="s">
        <v>73</v>
      </c>
      <c r="C11" s="17"/>
      <c r="D11" s="17"/>
      <c r="E11" s="17"/>
      <c r="F11" s="17"/>
      <c r="G11" s="17"/>
      <c r="H11" s="17"/>
      <c r="I11" s="17"/>
      <c r="J11" s="18"/>
      <c r="K11" s="19"/>
      <c r="L11" s="19"/>
      <c r="M11" s="19"/>
    </row>
    <row r="12" spans="2:13" x14ac:dyDescent="0.15">
      <c r="B12" s="21" t="s">
        <v>52</v>
      </c>
      <c r="C12" s="26" t="s">
        <v>74</v>
      </c>
      <c r="D12" s="26"/>
      <c r="E12" s="26"/>
      <c r="F12" s="26"/>
      <c r="G12" s="26"/>
      <c r="H12" s="26"/>
      <c r="I12" s="26"/>
      <c r="J12" s="25"/>
      <c r="K12" s="27">
        <v>7180722</v>
      </c>
      <c r="L12" s="27">
        <v>4267503</v>
      </c>
      <c r="M12" s="27">
        <v>2913219</v>
      </c>
    </row>
    <row r="13" spans="2:13" x14ac:dyDescent="0.15">
      <c r="B13" s="21" t="s">
        <v>52</v>
      </c>
      <c r="C13" s="28"/>
      <c r="D13" s="28" t="s">
        <v>75</v>
      </c>
      <c r="E13" s="28"/>
      <c r="F13" s="28"/>
      <c r="G13" s="28"/>
      <c r="H13" s="28"/>
      <c r="I13" s="28"/>
      <c r="J13" s="29"/>
      <c r="K13" s="30">
        <v>7180722</v>
      </c>
      <c r="L13" s="30">
        <v>4267503</v>
      </c>
      <c r="M13" s="30">
        <v>2913219</v>
      </c>
    </row>
    <row r="14" spans="2:13" x14ac:dyDescent="0.15">
      <c r="B14" s="16" t="s">
        <v>76</v>
      </c>
      <c r="C14" s="17"/>
      <c r="D14" s="17"/>
      <c r="E14" s="17"/>
      <c r="F14" s="17"/>
      <c r="G14" s="17"/>
      <c r="H14" s="17"/>
      <c r="I14" s="17"/>
      <c r="J14" s="18"/>
      <c r="K14" s="19"/>
      <c r="L14" s="19"/>
      <c r="M14" s="19"/>
    </row>
    <row r="15" spans="2:13" x14ac:dyDescent="0.15">
      <c r="B15" s="21" t="s">
        <v>52</v>
      </c>
      <c r="C15" s="26"/>
      <c r="D15" s="26" t="s">
        <v>77</v>
      </c>
      <c r="E15" s="26"/>
      <c r="F15" s="26"/>
      <c r="G15" s="26"/>
      <c r="H15" s="26"/>
      <c r="I15" s="26"/>
      <c r="J15" s="25"/>
      <c r="K15" s="27">
        <v>0</v>
      </c>
      <c r="L15" s="27">
        <v>0</v>
      </c>
      <c r="M15" s="27">
        <v>0</v>
      </c>
    </row>
    <row r="16" spans="2:13" x14ac:dyDescent="0.15">
      <c r="B16" s="16" t="s">
        <v>78</v>
      </c>
      <c r="C16" s="17"/>
      <c r="D16" s="17"/>
      <c r="E16" s="17"/>
      <c r="F16" s="17"/>
      <c r="G16" s="17"/>
      <c r="H16" s="17"/>
      <c r="I16" s="17"/>
      <c r="J16" s="18"/>
      <c r="K16" s="19"/>
      <c r="L16" s="19"/>
      <c r="M16" s="19"/>
    </row>
    <row r="17" spans="2:13" x14ac:dyDescent="0.15">
      <c r="B17" s="21" t="s">
        <v>52</v>
      </c>
      <c r="C17" s="26" t="s">
        <v>79</v>
      </c>
      <c r="D17" s="26"/>
      <c r="E17" s="26"/>
      <c r="F17" s="26"/>
      <c r="G17" s="26"/>
      <c r="H17" s="26"/>
      <c r="I17" s="26"/>
      <c r="J17" s="25"/>
      <c r="K17" s="27">
        <v>349177</v>
      </c>
      <c r="L17" s="27">
        <v>258141</v>
      </c>
      <c r="M17" s="27">
        <v>91036</v>
      </c>
    </row>
    <row r="18" spans="2:13" x14ac:dyDescent="0.15">
      <c r="B18" s="21" t="s">
        <v>52</v>
      </c>
      <c r="C18" s="26" t="s">
        <v>80</v>
      </c>
      <c r="D18" s="26"/>
      <c r="E18" s="26"/>
      <c r="F18" s="26"/>
      <c r="G18" s="26"/>
      <c r="H18" s="26"/>
      <c r="I18" s="26"/>
      <c r="J18" s="25"/>
      <c r="K18" s="27">
        <v>589242</v>
      </c>
      <c r="L18" s="27">
        <v>350187</v>
      </c>
      <c r="M18" s="27">
        <v>239055</v>
      </c>
    </row>
    <row r="19" spans="2:13" x14ac:dyDescent="0.15">
      <c r="B19" s="21" t="s">
        <v>52</v>
      </c>
      <c r="C19" s="26" t="s">
        <v>81</v>
      </c>
      <c r="D19" s="26"/>
      <c r="E19" s="26"/>
      <c r="F19" s="26"/>
      <c r="G19" s="26"/>
      <c r="H19" s="26"/>
      <c r="I19" s="26"/>
      <c r="J19" s="25"/>
      <c r="K19" s="27">
        <v>153035</v>
      </c>
      <c r="L19" s="27">
        <v>71671</v>
      </c>
      <c r="M19" s="27">
        <v>81364</v>
      </c>
    </row>
    <row r="20" spans="2:13" x14ac:dyDescent="0.15">
      <c r="B20" s="21" t="s">
        <v>52</v>
      </c>
      <c r="C20" s="28"/>
      <c r="D20" s="28" t="s">
        <v>82</v>
      </c>
      <c r="E20" s="28"/>
      <c r="F20" s="28"/>
      <c r="G20" s="28"/>
      <c r="H20" s="28"/>
      <c r="I20" s="28"/>
      <c r="J20" s="29"/>
      <c r="K20" s="30">
        <v>1091454</v>
      </c>
      <c r="L20" s="30">
        <v>679999</v>
      </c>
      <c r="M20" s="30">
        <v>411455</v>
      </c>
    </row>
    <row r="21" spans="2:13" x14ac:dyDescent="0.15">
      <c r="B21" s="21" t="s">
        <v>52</v>
      </c>
      <c r="C21" s="28" t="s">
        <v>83</v>
      </c>
      <c r="D21" s="28"/>
      <c r="E21" s="28"/>
      <c r="F21" s="28"/>
      <c r="G21" s="28"/>
      <c r="H21" s="28"/>
      <c r="I21" s="28"/>
      <c r="J21" s="29"/>
      <c r="K21" s="30">
        <v>8272176</v>
      </c>
      <c r="L21" s="30">
        <v>4947502</v>
      </c>
      <c r="M21" s="30">
        <v>3324674</v>
      </c>
    </row>
    <row r="22" spans="2:13" x14ac:dyDescent="0.15">
      <c r="B22" s="21" t="s">
        <v>52</v>
      </c>
      <c r="C22" s="28"/>
      <c r="D22" s="28"/>
      <c r="E22" s="28" t="s">
        <v>62</v>
      </c>
      <c r="F22" s="28"/>
      <c r="G22" s="28"/>
      <c r="H22" s="28"/>
      <c r="I22" s="28"/>
      <c r="J22" s="29"/>
      <c r="K22" s="30">
        <v>8272176</v>
      </c>
      <c r="L22" s="30">
        <v>4947502</v>
      </c>
      <c r="M22" s="30">
        <v>3324674</v>
      </c>
    </row>
    <row r="23" spans="2:13" x14ac:dyDescent="0.15">
      <c r="B23" s="16" t="s">
        <v>60</v>
      </c>
      <c r="C23" s="17"/>
      <c r="D23" s="17"/>
      <c r="E23" s="17"/>
      <c r="F23" s="17"/>
      <c r="G23" s="17"/>
      <c r="H23" s="17"/>
      <c r="I23" s="17"/>
      <c r="J23" s="18"/>
      <c r="K23" s="19">
        <v>8272176</v>
      </c>
      <c r="L23" s="19">
        <v>4947502</v>
      </c>
      <c r="M23" s="19">
        <v>3324674</v>
      </c>
    </row>
  </sheetData>
  <sheetProtection password="C43C" sheet="1" objects="1" scenarios="1" selectLockedCells="1" selectUnlockedCells="1"/>
  <mergeCells count="4">
    <mergeCell ref="B2:M2"/>
    <mergeCell ref="B3:M3"/>
    <mergeCell ref="B4:M4"/>
    <mergeCell ref="B7:J7"/>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zoomScaleNormal="100" workbookViewId="0"/>
  </sheetViews>
  <sheetFormatPr defaultColWidth="8.875" defaultRowHeight="13.5" x14ac:dyDescent="0.15"/>
  <cols>
    <col min="1" max="1" width="4.625" style="20" customWidth="1"/>
    <col min="2" max="9" width="2.625" style="20" customWidth="1"/>
    <col min="10" max="10" width="42.625" style="20" customWidth="1"/>
    <col min="11" max="13" width="21.125" style="20" customWidth="1"/>
    <col min="14" max="16384" width="8.875" style="20"/>
  </cols>
  <sheetData>
    <row r="1" spans="2:13" s="12" customFormat="1" x14ac:dyDescent="0.15">
      <c r="M1" s="13" t="s">
        <v>84</v>
      </c>
    </row>
    <row r="2" spans="2:13" s="12" customFormat="1" ht="18.75" customHeight="1" x14ac:dyDescent="0.15">
      <c r="B2" s="73" t="s">
        <v>85</v>
      </c>
      <c r="C2" s="73"/>
      <c r="D2" s="73"/>
      <c r="E2" s="73"/>
      <c r="F2" s="73"/>
      <c r="G2" s="73"/>
      <c r="H2" s="73"/>
      <c r="I2" s="73"/>
      <c r="J2" s="73"/>
      <c r="K2" s="73"/>
      <c r="L2" s="73"/>
      <c r="M2" s="73"/>
    </row>
    <row r="3" spans="2:13" s="12" customFormat="1" ht="18.75" x14ac:dyDescent="0.15">
      <c r="B3" s="74" t="s">
        <v>43</v>
      </c>
      <c r="C3" s="74"/>
      <c r="D3" s="74"/>
      <c r="E3" s="74"/>
      <c r="F3" s="74"/>
      <c r="G3" s="74"/>
      <c r="H3" s="74"/>
      <c r="I3" s="74"/>
      <c r="J3" s="74"/>
      <c r="K3" s="74"/>
      <c r="L3" s="74"/>
      <c r="M3" s="74"/>
    </row>
    <row r="4" spans="2:13" s="12" customFormat="1" x14ac:dyDescent="0.15">
      <c r="B4" s="75"/>
      <c r="C4" s="75"/>
      <c r="D4" s="75"/>
      <c r="E4" s="75"/>
      <c r="F4" s="75"/>
      <c r="G4" s="75"/>
      <c r="H4" s="75"/>
      <c r="I4" s="75"/>
      <c r="J4" s="75"/>
      <c r="K4" s="75"/>
      <c r="L4" s="75"/>
      <c r="M4" s="75"/>
    </row>
    <row r="5" spans="2:13" s="12" customFormat="1" x14ac:dyDescent="0.15">
      <c r="B5" s="12" t="s">
        <v>44</v>
      </c>
    </row>
    <row r="6" spans="2:13" s="12" customFormat="1" x14ac:dyDescent="0.15">
      <c r="B6" s="12" t="s">
        <v>45</v>
      </c>
      <c r="M6" s="13" t="s">
        <v>46</v>
      </c>
    </row>
    <row r="7" spans="2:13" s="12" customFormat="1" ht="27.95" customHeight="1" x14ac:dyDescent="0.15">
      <c r="B7" s="76" t="s">
        <v>47</v>
      </c>
      <c r="C7" s="77"/>
      <c r="D7" s="77"/>
      <c r="E7" s="77"/>
      <c r="F7" s="77"/>
      <c r="G7" s="77"/>
      <c r="H7" s="77"/>
      <c r="I7" s="77"/>
      <c r="J7" s="78"/>
      <c r="K7" s="14" t="s">
        <v>48</v>
      </c>
      <c r="L7" s="15" t="s">
        <v>49</v>
      </c>
      <c r="M7" s="15" t="s">
        <v>50</v>
      </c>
    </row>
    <row r="8" spans="2:13" x14ac:dyDescent="0.15">
      <c r="B8" s="31" t="s">
        <v>52</v>
      </c>
      <c r="C8" s="28" t="s">
        <v>86</v>
      </c>
      <c r="D8" s="28"/>
      <c r="E8" s="28"/>
      <c r="F8" s="28"/>
      <c r="G8" s="28"/>
      <c r="H8" s="28"/>
      <c r="I8" s="28"/>
      <c r="J8" s="29"/>
      <c r="K8" s="30">
        <v>42920</v>
      </c>
      <c r="L8" s="30">
        <v>0</v>
      </c>
      <c r="M8" s="30">
        <v>42920</v>
      </c>
    </row>
    <row r="9" spans="2:13" x14ac:dyDescent="0.15">
      <c r="B9" s="32" t="s">
        <v>52</v>
      </c>
      <c r="C9" s="26" t="s">
        <v>79</v>
      </c>
      <c r="D9" s="26"/>
      <c r="E9" s="26"/>
      <c r="F9" s="26"/>
      <c r="G9" s="26"/>
      <c r="H9" s="26"/>
      <c r="I9" s="26"/>
      <c r="J9" s="25"/>
      <c r="K9" s="27">
        <v>15768</v>
      </c>
      <c r="L9" s="27">
        <v>9371</v>
      </c>
      <c r="M9" s="27">
        <v>6397</v>
      </c>
    </row>
    <row r="10" spans="2:13" x14ac:dyDescent="0.15">
      <c r="B10" s="32" t="s">
        <v>52</v>
      </c>
      <c r="C10" s="26" t="s">
        <v>87</v>
      </c>
      <c r="D10" s="26"/>
      <c r="E10" s="26"/>
      <c r="F10" s="26"/>
      <c r="G10" s="26"/>
      <c r="H10" s="26"/>
      <c r="I10" s="26"/>
      <c r="J10" s="25"/>
      <c r="K10" s="27">
        <v>413905</v>
      </c>
      <c r="L10" s="27">
        <v>245984</v>
      </c>
      <c r="M10" s="27">
        <v>167921</v>
      </c>
    </row>
    <row r="11" spans="2:13" x14ac:dyDescent="0.15">
      <c r="B11" s="32" t="s">
        <v>52</v>
      </c>
      <c r="C11" s="26" t="s">
        <v>88</v>
      </c>
      <c r="D11" s="26"/>
      <c r="E11" s="26"/>
      <c r="F11" s="26"/>
      <c r="G11" s="26"/>
      <c r="H11" s="26"/>
      <c r="I11" s="26"/>
      <c r="J11" s="25"/>
      <c r="K11" s="27">
        <v>83301</v>
      </c>
      <c r="L11" s="27">
        <v>49506</v>
      </c>
      <c r="M11" s="27">
        <v>33795</v>
      </c>
    </row>
    <row r="12" spans="2:13" x14ac:dyDescent="0.15">
      <c r="B12" s="32" t="s">
        <v>52</v>
      </c>
      <c r="C12" s="26" t="s">
        <v>89</v>
      </c>
      <c r="D12" s="26"/>
      <c r="E12" s="26"/>
      <c r="F12" s="26"/>
      <c r="G12" s="26"/>
      <c r="H12" s="26"/>
      <c r="I12" s="26"/>
      <c r="J12" s="25"/>
      <c r="K12" s="27">
        <v>5880</v>
      </c>
      <c r="L12" s="27">
        <v>864</v>
      </c>
      <c r="M12" s="27">
        <v>5016</v>
      </c>
    </row>
    <row r="13" spans="2:13" x14ac:dyDescent="0.15">
      <c r="B13" s="16" t="s">
        <v>52</v>
      </c>
      <c r="C13" s="17"/>
      <c r="D13" s="17"/>
      <c r="E13" s="17" t="s">
        <v>90</v>
      </c>
      <c r="F13" s="17"/>
      <c r="G13" s="17"/>
      <c r="H13" s="17"/>
      <c r="I13" s="17"/>
      <c r="J13" s="18"/>
      <c r="K13" s="19">
        <v>561774</v>
      </c>
      <c r="L13" s="19">
        <v>305725</v>
      </c>
      <c r="M13" s="19">
        <v>256049</v>
      </c>
    </row>
  </sheetData>
  <sheetProtection password="C43C" sheet="1" objects="1" scenarios="1" selectLockedCells="1" selectUnlockedCells="1"/>
  <mergeCells count="4">
    <mergeCell ref="B2:M2"/>
    <mergeCell ref="B3:M3"/>
    <mergeCell ref="B4:M4"/>
    <mergeCell ref="B7:J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フレンドワークさくらかわ 基本財産及びその他の固定資産の明細書</vt:lpstr>
      <vt:lpstr>フレンドワークさくらかわ 引当金明細書</vt:lpstr>
      <vt:lpstr>フレンドワークさくらかわ 積立金明細書</vt:lpstr>
      <vt:lpstr>フレンドワークさくらかわ 就労支援事業別事業活動明細書</vt:lpstr>
      <vt:lpstr>フレンドワークさくらかわ 就労支援事業製造原価明細書</vt:lpstr>
      <vt:lpstr>フレンドワークさくらかわ 就労支援事業販管費明細書</vt:lpstr>
      <vt:lpstr>'フレンドワークさくらかわ 引当金明細書'!Print_Titles</vt:lpstr>
      <vt:lpstr>'フレンドワークさくらかわ 基本財産及びその他の固定資産の明細書'!Print_Titles</vt:lpstr>
      <vt:lpstr>'フレンドワークさくらかわ 積立金明細書'!Print_Titles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honbu17</cp:lastModifiedBy>
  <dcterms:modified xsi:type="dcterms:W3CDTF">2019-07-02T08:36:27Z</dcterms:modified>
</cp:coreProperties>
</file>