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C43C" lockStructure="1"/>
  <bookViews>
    <workbookView xWindow="480" yWindow="60" windowWidth="18075" windowHeight="9900" tabRatio="920"/>
  </bookViews>
  <sheets>
    <sheet name="たんぽぽ保育園 基本財産及びその他の固定資産の明細書" sheetId="20" r:id="rId1"/>
    <sheet name="たんぽぽ保育園 引当金明細書" sheetId="16" r:id="rId2"/>
    <sheet name="たんぽぽ保育園 積立金明細書" sheetId="19" r:id="rId3"/>
  </sheets>
  <definedNames>
    <definedName name="_xlnm.Print_Titles" localSheetId="1">'たんぽぽ保育園 引当金明細書'!$1:$8</definedName>
    <definedName name="_xlnm.Print_Titles" localSheetId="0">'たんぽぽ保育園 基本財産及びその他の固定資産の明細書'!$1:$6</definedName>
    <definedName name="_xlnm.Print_Titles" localSheetId="2">'たんぽぽ保育園 積立金明細書'!$1:$6</definedName>
  </definedNames>
  <calcPr calcId="152511"/>
</workbook>
</file>

<file path=xl/calcChain.xml><?xml version="1.0" encoding="utf-8"?>
<calcChain xmlns="http://schemas.openxmlformats.org/spreadsheetml/2006/main">
  <c r="K8" i="20" l="1"/>
  <c r="O8" i="20" s="1"/>
  <c r="L8" i="20"/>
  <c r="P8" i="20" s="1"/>
  <c r="C9" i="20"/>
  <c r="C12" i="20" s="1"/>
  <c r="D9" i="20"/>
  <c r="D12" i="20" s="1"/>
  <c r="E9" i="20"/>
  <c r="F9" i="20"/>
  <c r="G9" i="20"/>
  <c r="G12" i="20" s="1"/>
  <c r="H9" i="20"/>
  <c r="H12" i="20" s="1"/>
  <c r="I9" i="20"/>
  <c r="J9" i="20"/>
  <c r="K9" i="20"/>
  <c r="L9" i="20"/>
  <c r="M9" i="20"/>
  <c r="N9" i="20"/>
  <c r="O9" i="20"/>
  <c r="P9" i="20"/>
  <c r="K10" i="20"/>
  <c r="L10" i="20"/>
  <c r="O10" i="20"/>
  <c r="P10" i="20"/>
  <c r="K11" i="20"/>
  <c r="L11" i="20"/>
  <c r="O11" i="20"/>
  <c r="P11" i="20"/>
  <c r="E12" i="20"/>
  <c r="E30" i="20" s="1"/>
  <c r="F12" i="20"/>
  <c r="F30" i="20" s="1"/>
  <c r="F32" i="20" s="1"/>
  <c r="I12" i="20"/>
  <c r="I30" i="20" s="1"/>
  <c r="J12" i="20"/>
  <c r="J30" i="20" s="1"/>
  <c r="J32" i="20" s="1"/>
  <c r="M12" i="20"/>
  <c r="M30" i="20" s="1"/>
  <c r="N12" i="20"/>
  <c r="N30" i="20" s="1"/>
  <c r="K13" i="20"/>
  <c r="O13" i="20" s="1"/>
  <c r="L13" i="20"/>
  <c r="P13" i="20" s="1"/>
  <c r="C14" i="20"/>
  <c r="C22" i="20" s="1"/>
  <c r="D14" i="20"/>
  <c r="D22" i="20" s="1"/>
  <c r="E14" i="20"/>
  <c r="F14" i="20"/>
  <c r="G14" i="20"/>
  <c r="G22" i="20" s="1"/>
  <c r="G29" i="20" s="1"/>
  <c r="H14" i="20"/>
  <c r="H22" i="20" s="1"/>
  <c r="H29" i="20" s="1"/>
  <c r="I14" i="20"/>
  <c r="J14" i="20"/>
  <c r="K14" i="20"/>
  <c r="L14" i="20"/>
  <c r="M14" i="20"/>
  <c r="N14" i="20"/>
  <c r="O14" i="20"/>
  <c r="P14" i="20"/>
  <c r="K15" i="20"/>
  <c r="L15" i="20"/>
  <c r="O15" i="20"/>
  <c r="P15" i="20"/>
  <c r="K16" i="20"/>
  <c r="L16" i="20"/>
  <c r="O16" i="20"/>
  <c r="P16" i="20"/>
  <c r="K17" i="20"/>
  <c r="L17" i="20"/>
  <c r="O17" i="20"/>
  <c r="P17" i="20"/>
  <c r="K18" i="20"/>
  <c r="L18" i="20"/>
  <c r="O18" i="20"/>
  <c r="P18" i="20"/>
  <c r="K19" i="20"/>
  <c r="L19" i="20"/>
  <c r="O19" i="20"/>
  <c r="P19" i="20"/>
  <c r="K20" i="20"/>
  <c r="L20" i="20"/>
  <c r="O20" i="20"/>
  <c r="P20" i="20"/>
  <c r="K21" i="20"/>
  <c r="L21" i="20"/>
  <c r="O21" i="20"/>
  <c r="P21" i="20"/>
  <c r="E22" i="20"/>
  <c r="F22" i="20"/>
  <c r="I22" i="20"/>
  <c r="J22" i="20"/>
  <c r="M22" i="20"/>
  <c r="N22" i="20"/>
  <c r="K23" i="20"/>
  <c r="O23" i="20" s="1"/>
  <c r="L23" i="20"/>
  <c r="P23" i="20" s="1"/>
  <c r="K24" i="20"/>
  <c r="O24" i="20" s="1"/>
  <c r="L24" i="20"/>
  <c r="P24" i="20" s="1"/>
  <c r="K25" i="20"/>
  <c r="O25" i="20" s="1"/>
  <c r="L25" i="20"/>
  <c r="P25" i="20" s="1"/>
  <c r="K26" i="20"/>
  <c r="O26" i="20" s="1"/>
  <c r="L26" i="20"/>
  <c r="P26" i="20" s="1"/>
  <c r="K27" i="20"/>
  <c r="O27" i="20" s="1"/>
  <c r="L27" i="20"/>
  <c r="P27" i="20" s="1"/>
  <c r="C28" i="20"/>
  <c r="D28" i="20"/>
  <c r="E28" i="20"/>
  <c r="F28" i="20"/>
  <c r="G28" i="20"/>
  <c r="H28" i="20"/>
  <c r="I28" i="20"/>
  <c r="J28" i="20"/>
  <c r="K28" i="20"/>
  <c r="L28" i="20"/>
  <c r="M28" i="20"/>
  <c r="N28" i="20"/>
  <c r="O28" i="20"/>
  <c r="P28" i="20"/>
  <c r="E29" i="20"/>
  <c r="F29" i="20"/>
  <c r="I29" i="20"/>
  <c r="J29" i="20"/>
  <c r="M29" i="20"/>
  <c r="N29" i="20"/>
  <c r="L22" i="20" l="1"/>
  <c r="P22" i="20" s="1"/>
  <c r="D29" i="20"/>
  <c r="L29" i="20" s="1"/>
  <c r="P29" i="20" s="1"/>
  <c r="K22" i="20"/>
  <c r="O22" i="20" s="1"/>
  <c r="C29" i="20"/>
  <c r="K29" i="20" s="1"/>
  <c r="O29" i="20" s="1"/>
  <c r="H30" i="20"/>
  <c r="H32" i="20" s="1"/>
  <c r="L12" i="20"/>
  <c r="P12" i="20" s="1"/>
  <c r="G30" i="20"/>
  <c r="K12" i="20"/>
  <c r="O12" i="20" s="1"/>
  <c r="C30" i="20"/>
  <c r="K30" i="20" s="1"/>
  <c r="O30" i="20" s="1"/>
  <c r="D30" i="20" l="1"/>
  <c r="D32" i="20" l="1"/>
  <c r="L30" i="20"/>
  <c r="L32" i="20" l="1"/>
  <c r="P30" i="20"/>
</calcChain>
</file>

<file path=xl/sharedStrings.xml><?xml version="1.0" encoding="utf-8"?>
<sst xmlns="http://schemas.openxmlformats.org/spreadsheetml/2006/main" count="111" uniqueCount="83">
  <si>
    <t>別紙３（⑨）</t>
  </si>
  <si>
    <t>引当金明細書</t>
  </si>
  <si>
    <t>(自) 平成30年 4月 1日　(至) 平成31年 3月31日</t>
  </si>
  <si>
    <t>法人名        ：社会福祉法人　愛護会</t>
  </si>
  <si>
    <t>(単位：円)</t>
  </si>
  <si>
    <t>科目</t>
  </si>
  <si>
    <t>期首残高</t>
  </si>
  <si>
    <t>当期増加額</t>
  </si>
  <si>
    <t>当期減少額</t>
  </si>
  <si>
    <t>期末残高</t>
  </si>
  <si>
    <t>摘要</t>
  </si>
  <si>
    <t>目的使用</t>
  </si>
  <si>
    <t>その他</t>
  </si>
  <si>
    <t>賞与引当金</t>
  </si>
  <si>
    <t>退職給付引当金</t>
  </si>
  <si>
    <t>計</t>
  </si>
  <si>
    <t>(注)</t>
  </si>
  <si>
    <t>１．引当金明細書には、引当金の種類ごとに、期首残高、当期増加額、当期減少額及び期末残高の明細を記載する。</t>
  </si>
  <si>
    <t>２．目的使用以外の要因による減少額については、その内容及び金額を注記する。</t>
  </si>
  <si>
    <t>３．都道府県共済会または法人独自の退職給付制度において、職員の転職または拠点間の異動により、退職給付の支払を伴わない</t>
  </si>
  <si>
    <t>退職給付引当金の増加または減少が発生した場合は、当期増加額又は当期減少額（その他）の欄に括弧書きでその金額を内数とし</t>
  </si>
  <si>
    <t>て記載するものとする。</t>
  </si>
  <si>
    <t>２．退職給付引当金に対応して退職給付引当資産を積み立てる場合及び長期預り金に対応して長期預り金積立資産を積み立てる場合に</t>
  </si>
  <si>
    <t>前期末残高</t>
  </si>
  <si>
    <t>１．積立金を計上せずに積立資産を積み立てる場合には、摘要欄にその理由を明記すること。</t>
  </si>
  <si>
    <t>退職給付引当資産</t>
  </si>
  <si>
    <t>積立金・積立資産明細書</t>
  </si>
  <si>
    <t>別紙３（⑫）</t>
  </si>
  <si>
    <t>区分</t>
  </si>
  <si>
    <t>は摘要欄にその旨を明記すること。</t>
  </si>
  <si>
    <t>人件費積立金(保育)</t>
  </si>
  <si>
    <t>保育所サービス区分</t>
  </si>
  <si>
    <t>保育所繰越積立資産</t>
  </si>
  <si>
    <t>保育所施設・設備整備積立金</t>
  </si>
  <si>
    <t>退職給付引当金対応の為</t>
  </si>
  <si>
    <t>保育所施設・設備整備積立資産</t>
  </si>
  <si>
    <t>拠点区分名    ：たんぽぽ保育園</t>
  </si>
  <si>
    <t>備品等購入積立金(保育)</t>
  </si>
  <si>
    <t>修繕積立金(保育)</t>
  </si>
  <si>
    <t>　　 2.「当期増加額」には減価償却控除前の増加額、「当期減少額」には当期減価償却額を控除した減少額を記載する。</t>
  </si>
  <si>
    <t>　　　 貸借対照表上の国庫補助金等特別積立金残高と一致することが確認できる。</t>
  </si>
  <si>
    <t>　　   ただし、「将来入金予定の償還補助金の額」欄では、「期首帳簿価額」の「うち国庫補助金等の額」はマイナス表示し、実際に補助金を受けた場合に「当期増加額」の「うち国庫補助金等の額」をプラス表示することにより、差引欄の「期末帳簿価額」の「うち国庫補助金等の額」が</t>
  </si>
  <si>
    <t>(注) 1.「うち国庫補助金等の額」については、設備資金元金償還補助金がある場合には、償還補助総額を記載した上で、国庫補助金取崩計算を行うものとする。</t>
  </si>
  <si>
    <t>差　　　　引</t>
  </si>
  <si>
    <t>今年度から計上</t>
    <rPh sb="0" eb="3">
      <t>コンネンド</t>
    </rPh>
    <rPh sb="5" eb="7">
      <t>ケイジョウ</t>
    </rPh>
    <phoneticPr fontId="4"/>
  </si>
  <si>
    <t>将来入金予定の償還補助金の額</t>
  </si>
  <si>
    <t>基本財産及びその他の固定資産計</t>
  </si>
  <si>
    <t>その他の固定資産計</t>
  </si>
  <si>
    <t>その他の固定資産(無形固定資産)計</t>
  </si>
  <si>
    <t>　差入保証金</t>
    <rPh sb="1" eb="3">
      <t>サシイレ</t>
    </rPh>
    <rPh sb="3" eb="5">
      <t>ホショウ</t>
    </rPh>
    <rPh sb="5" eb="6">
      <t>キン</t>
    </rPh>
    <phoneticPr fontId="4"/>
  </si>
  <si>
    <t>　無形リース資産</t>
  </si>
  <si>
    <t>　ソフトウェア</t>
  </si>
  <si>
    <t>　権　利</t>
  </si>
  <si>
    <t>その他の固定資産(無形固定資産)</t>
  </si>
  <si>
    <t>その他の固定資産(有形固定資産)計</t>
  </si>
  <si>
    <t>　有形リース資産</t>
    <rPh sb="1" eb="3">
      <t>ユウケイ</t>
    </rPh>
    <rPh sb="6" eb="8">
      <t>シサン</t>
    </rPh>
    <phoneticPr fontId="4"/>
  </si>
  <si>
    <t>　器具及び備品</t>
  </si>
  <si>
    <t>　車輌運搬具</t>
  </si>
  <si>
    <t>　機械及び装置</t>
    <rPh sb="1" eb="3">
      <t>キカイ</t>
    </rPh>
    <rPh sb="3" eb="4">
      <t>オヨ</t>
    </rPh>
    <rPh sb="5" eb="7">
      <t>ソウチ</t>
    </rPh>
    <phoneticPr fontId="4"/>
  </si>
  <si>
    <t>　構築物</t>
  </si>
  <si>
    <t>　　建物付属設備</t>
    <phoneticPr fontId="4"/>
  </si>
  <si>
    <t>　　建　物</t>
  </si>
  <si>
    <t>　建　物</t>
  </si>
  <si>
    <t>その他の固定資産(有形固定資産)</t>
  </si>
  <si>
    <t>基本財産合計</t>
  </si>
  <si>
    <t>　　建物付属設備（基本）</t>
  </si>
  <si>
    <t>　　建　物（基本）</t>
  </si>
  <si>
    <t>　土　地</t>
  </si>
  <si>
    <t>基本財産(有形固定資産)</t>
  </si>
  <si>
    <t>うち国庫補助金等の額</t>
  </si>
  <si>
    <t>期末取得原価(G=E+F)</t>
  </si>
  <si>
    <t>減価償却累計額(F)</t>
  </si>
  <si>
    <t>期末帳簿価額
(E=A+B-C-D)</t>
  </si>
  <si>
    <t>当期減少額(D)</t>
  </si>
  <si>
    <t>当期減価償却額(C)</t>
  </si>
  <si>
    <t>当期増加額(B)</t>
  </si>
  <si>
    <t>期首帳簿価額(A)</t>
  </si>
  <si>
    <t>資産の種類及び名称</t>
  </si>
  <si>
    <t>拠点区分名：たんぽぽ保育園</t>
    <rPh sb="10" eb="13">
      <t>ホイクエン</t>
    </rPh>
    <phoneticPr fontId="4"/>
  </si>
  <si>
    <t>(自)平成30年 4月 1日  (至)平成31年 3月31日</t>
  </si>
  <si>
    <t>社会福祉法人名：社会福祉法人　愛護会</t>
  </si>
  <si>
    <t>別紙３（⑧）</t>
  </si>
  <si>
    <t>基本財産及びその他の固定資産(有形･無形固定資産)の明細書 (平成30年度)</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</si>
</sst>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quot;#,##0"/>
    <numFmt numFmtId="177" formatCode="#,##0_ ;[Red]\-#,##0\ "/>
    <numFmt numFmtId="178" formatCode="#,##0;&quot;▲ &quot;#,##0"/>
  </numFmts>
  <fonts count="12" x14ac:knownFonts="1">
    <font>
      <sz val="11"/>
      <color theme="1"/>
      <name val="ＭＳ Ｐゴシック"/>
    </font>
    <font>
      <sz val="11"/>
      <color theme="1"/>
      <name val="ＭＳ 明朝"/>
      <family val="1"/>
      <charset val="128"/>
    </font>
    <font>
      <u/>
      <sz val="16"/>
      <color theme="1"/>
      <name val="ＭＳ ゴシック"/>
      <family val="3"/>
      <charset val="128"/>
    </font>
    <font>
      <sz val="11"/>
      <color theme="1"/>
      <name val="ＭＳ ゴシック"/>
      <family val="3"/>
      <charset val="128"/>
    </font>
    <font>
      <sz val="6"/>
      <name val="ＭＳ Ｐゴシック"/>
      <family val="3"/>
      <charset val="128"/>
    </font>
    <font>
      <sz val="11"/>
      <color theme="1"/>
      <name val="ＭＳ Ｐゴシック"/>
      <family val="3"/>
      <charset val="128"/>
    </font>
    <font>
      <sz val="7"/>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u/>
      <sz val="14"/>
      <color theme="1"/>
      <name val="ＭＳ 明朝"/>
      <family val="1"/>
      <charset val="128"/>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38" fontId="5" fillId="0" borderId="0" applyFont="0" applyFill="0" applyBorder="0" applyAlignment="0" applyProtection="0">
      <alignment vertical="center"/>
    </xf>
    <xf numFmtId="0" fontId="5" fillId="0" borderId="0"/>
  </cellStyleXfs>
  <cellXfs count="51">
    <xf numFmtId="0" fontId="0" fillId="0" borderId="0" xfId="0"/>
    <xf numFmtId="0" fontId="3" fillId="2" borderId="2" xfId="0" applyFont="1" applyFill="1" applyBorder="1" applyAlignment="1">
      <alignment horizontal="center" vertical="center"/>
    </xf>
    <xf numFmtId="3" fontId="1" fillId="2" borderId="1" xfId="0" applyNumberFormat="1" applyFont="1" applyFill="1" applyBorder="1" applyAlignment="1">
      <alignment vertical="center"/>
    </xf>
    <xf numFmtId="0" fontId="3" fillId="2" borderId="0" xfId="0" applyFont="1" applyFill="1" applyAlignment="1">
      <alignment horizontal="right" vertical="center"/>
    </xf>
    <xf numFmtId="3" fontId="1" fillId="2" borderId="3" xfId="0" applyNumberFormat="1" applyFont="1" applyFill="1" applyBorder="1" applyAlignment="1">
      <alignment vertical="center"/>
    </xf>
    <xf numFmtId="3" fontId="1" fillId="2" borderId="2" xfId="0" applyNumberFormat="1" applyFont="1" applyFill="1" applyBorder="1" applyAlignment="1">
      <alignment vertical="center"/>
    </xf>
    <xf numFmtId="0" fontId="1" fillId="2" borderId="2" xfId="0" applyFont="1" applyFill="1" applyBorder="1" applyAlignment="1">
      <alignment vertical="center"/>
    </xf>
    <xf numFmtId="0" fontId="1" fillId="2" borderId="0" xfId="0" applyFont="1" applyFill="1" applyAlignment="1">
      <alignment vertical="center"/>
    </xf>
    <xf numFmtId="0" fontId="3" fillId="2" borderId="0" xfId="0" applyFont="1" applyFill="1" applyAlignment="1">
      <alignment vertical="center"/>
    </xf>
    <xf numFmtId="0" fontId="1" fillId="2" borderId="2" xfId="0" applyFont="1" applyFill="1" applyBorder="1" applyAlignment="1">
      <alignment horizontal="center" vertical="center"/>
    </xf>
    <xf numFmtId="0" fontId="0" fillId="2" borderId="0" xfId="0" applyFill="1" applyAlignment="1">
      <alignment vertical="center"/>
    </xf>
    <xf numFmtId="0" fontId="1" fillId="0" borderId="0" xfId="2" applyFont="1" applyFill="1" applyAlignment="1"/>
    <xf numFmtId="0" fontId="11" fillId="0" borderId="0" xfId="2" applyFont="1" applyFill="1" applyAlignment="1"/>
    <xf numFmtId="0" fontId="10" fillId="0" borderId="0" xfId="2" applyFont="1" applyFill="1" applyAlignment="1">
      <alignment horizontal="right"/>
    </xf>
    <xf numFmtId="0" fontId="5" fillId="0" borderId="0" xfId="2" applyFill="1" applyAlignment="1"/>
    <xf numFmtId="0" fontId="8" fillId="0" borderId="0" xfId="2" applyFont="1" applyFill="1" applyAlignment="1"/>
    <xf numFmtId="0" fontId="10" fillId="0" borderId="0" xfId="2" applyFont="1" applyFill="1" applyAlignment="1"/>
    <xf numFmtId="0" fontId="9" fillId="0" borderId="0" xfId="2" applyFont="1" applyFill="1" applyAlignment="1">
      <alignment horizontal="right"/>
    </xf>
    <xf numFmtId="0" fontId="8" fillId="0" borderId="4" xfId="2" applyFont="1" applyFill="1" applyBorder="1" applyAlignment="1">
      <alignment vertical="top"/>
    </xf>
    <xf numFmtId="0" fontId="8" fillId="0" borderId="2" xfId="2" applyFont="1" applyFill="1" applyBorder="1" applyAlignment="1">
      <alignment vertical="center" wrapText="1"/>
    </xf>
    <xf numFmtId="0" fontId="6" fillId="0" borderId="1" xfId="2" applyFont="1" applyFill="1" applyBorder="1" applyAlignment="1">
      <alignment vertical="top" wrapText="1" shrinkToFit="1"/>
    </xf>
    <xf numFmtId="177" fontId="7" fillId="0" borderId="1" xfId="1" applyNumberFormat="1" applyFont="1" applyFill="1" applyBorder="1" applyAlignment="1">
      <alignment horizontal="right" vertical="center" shrinkToFit="1"/>
    </xf>
    <xf numFmtId="0" fontId="6" fillId="0" borderId="1" xfId="2" applyFont="1" applyFill="1" applyBorder="1" applyAlignment="1"/>
    <xf numFmtId="178" fontId="7" fillId="0" borderId="1" xfId="1" applyNumberFormat="1" applyFont="1" applyFill="1" applyBorder="1" applyAlignment="1">
      <alignment horizontal="right" vertical="center" shrinkToFit="1"/>
    </xf>
    <xf numFmtId="0" fontId="6" fillId="0" borderId="1" xfId="2" applyFont="1" applyFill="1" applyBorder="1" applyAlignment="1">
      <alignment vertical="center"/>
    </xf>
    <xf numFmtId="0" fontId="6" fillId="0" borderId="2" xfId="2" applyFont="1" applyFill="1" applyBorder="1" applyAlignment="1">
      <alignment vertical="top" wrapText="1" shrinkToFit="1"/>
    </xf>
    <xf numFmtId="177" fontId="7" fillId="0" borderId="2" xfId="1" applyNumberFormat="1" applyFont="1" applyFill="1" applyBorder="1" applyAlignment="1">
      <alignment horizontal="right" vertical="center" shrinkToFit="1"/>
    </xf>
    <xf numFmtId="0" fontId="6" fillId="0" borderId="2" xfId="2" applyFont="1" applyFill="1" applyBorder="1" applyAlignment="1"/>
    <xf numFmtId="0" fontId="6" fillId="0" borderId="0" xfId="2" applyFont="1" applyFill="1" applyBorder="1" applyAlignment="1">
      <alignment vertical="top" wrapText="1" shrinkToFit="1"/>
    </xf>
    <xf numFmtId="176" fontId="6" fillId="0" borderId="0" xfId="2" applyNumberFormat="1" applyFont="1" applyFill="1" applyBorder="1" applyAlignment="1">
      <alignment horizontal="right" shrinkToFit="1"/>
    </xf>
    <xf numFmtId="0" fontId="6" fillId="0" borderId="0" xfId="2" applyFont="1" applyFill="1" applyBorder="1" applyAlignment="1"/>
    <xf numFmtId="0" fontId="9" fillId="0" borderId="0" xfId="2" applyFont="1" applyFill="1" applyAlignment="1">
      <alignment horizontal="center" vertical="center"/>
    </xf>
    <xf numFmtId="0" fontId="8" fillId="0" borderId="1" xfId="2" applyFont="1" applyFill="1" applyBorder="1" applyAlignment="1">
      <alignment horizontal="center" vertical="center"/>
    </xf>
    <xf numFmtId="0" fontId="8" fillId="0" borderId="3" xfId="2" applyFont="1" applyFill="1" applyBorder="1" applyAlignment="1">
      <alignment horizontal="center" vertical="center"/>
    </xf>
    <xf numFmtId="0" fontId="8" fillId="0" borderId="6" xfId="2" applyFont="1" applyFill="1" applyBorder="1" applyAlignment="1">
      <alignment vertical="top"/>
    </xf>
    <xf numFmtId="0" fontId="8" fillId="0" borderId="5" xfId="2" applyFont="1" applyFill="1" applyBorder="1" applyAlignment="1">
      <alignment vertical="top"/>
    </xf>
    <xf numFmtId="0" fontId="6" fillId="0" borderId="0" xfId="2" applyFont="1" applyFill="1" applyAlignment="1">
      <alignment vertical="center" shrinkToFit="1"/>
    </xf>
    <xf numFmtId="0" fontId="8" fillId="0" borderId="6" xfId="2" applyFont="1" applyFill="1" applyBorder="1" applyAlignment="1">
      <alignment vertical="top" wrapText="1"/>
    </xf>
    <xf numFmtId="0" fontId="8" fillId="0" borderId="5" xfId="2" applyFont="1" applyFill="1" applyBorder="1" applyAlignment="1">
      <alignment vertical="top" wrapText="1"/>
    </xf>
    <xf numFmtId="0" fontId="8" fillId="0" borderId="2" xfId="2" applyFont="1" applyFill="1" applyBorder="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3" fillId="2" borderId="2" xfId="0" applyFont="1" applyFill="1" applyBorder="1" applyAlignment="1">
      <alignment horizontal="center" vertical="center"/>
    </xf>
    <xf numFmtId="0" fontId="1" fillId="2" borderId="2" xfId="0" applyFont="1" applyFill="1" applyBorder="1" applyAlignment="1">
      <alignment vertical="center"/>
    </xf>
    <xf numFmtId="0" fontId="1" fillId="2" borderId="1" xfId="0" applyFont="1" applyFill="1" applyBorder="1" applyAlignment="1">
      <alignment vertical="center" wrapText="1"/>
    </xf>
    <xf numFmtId="0" fontId="1" fillId="2" borderId="3" xfId="0" applyFont="1" applyFill="1" applyBorder="1" applyAlignment="1">
      <alignment vertical="center" wrapText="1"/>
    </xf>
    <xf numFmtId="0" fontId="1" fillId="2" borderId="2" xfId="0" applyFont="1" applyFill="1" applyBorder="1" applyAlignment="1">
      <alignment horizontal="center" vertical="center"/>
    </xf>
    <xf numFmtId="3" fontId="1" fillId="2" borderId="1" xfId="0" applyNumberFormat="1" applyFont="1" applyFill="1" applyBorder="1" applyAlignment="1">
      <alignment horizontal="right" vertical="center"/>
    </xf>
    <xf numFmtId="3" fontId="1" fillId="2" borderId="3" xfId="0" applyNumberFormat="1" applyFont="1" applyFill="1" applyBorder="1" applyAlignment="1">
      <alignment horizontal="right" vertical="center"/>
    </xf>
    <xf numFmtId="0" fontId="1" fillId="2" borderId="1" xfId="0" applyFont="1" applyFill="1" applyBorder="1" applyAlignment="1">
      <alignment vertical="center"/>
    </xf>
    <xf numFmtId="0" fontId="1" fillId="2" borderId="3" xfId="0" applyFont="1" applyFill="1" applyBorder="1" applyAlignme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37"/>
  <sheetViews>
    <sheetView tabSelected="1" zoomScaleNormal="100" workbookViewId="0"/>
  </sheetViews>
  <sheetFormatPr defaultColWidth="8.875" defaultRowHeight="13.5" x14ac:dyDescent="0.15"/>
  <cols>
    <col min="1" max="1" width="4.625" style="11" customWidth="1"/>
    <col min="2" max="2" width="28.75" style="11" customWidth="1"/>
    <col min="3" max="16" width="9.875" style="11" customWidth="1"/>
    <col min="17" max="17" width="9.25" style="11" customWidth="1"/>
    <col min="18" max="16384" width="8.875" style="14"/>
  </cols>
  <sheetData>
    <row r="2" spans="2:17" ht="17.25" x14ac:dyDescent="0.2">
      <c r="E2" s="12" t="s">
        <v>82</v>
      </c>
      <c r="Q2" s="13" t="s">
        <v>81</v>
      </c>
    </row>
    <row r="3" spans="2:17" ht="14.25" x14ac:dyDescent="0.15">
      <c r="B3" s="15" t="s">
        <v>80</v>
      </c>
      <c r="G3" s="31" t="s">
        <v>79</v>
      </c>
      <c r="H3" s="31"/>
      <c r="I3" s="31"/>
      <c r="J3" s="31"/>
      <c r="O3" s="16"/>
    </row>
    <row r="4" spans="2:17" x14ac:dyDescent="0.15">
      <c r="B4" s="15" t="s">
        <v>78</v>
      </c>
      <c r="Q4" s="17" t="s">
        <v>4</v>
      </c>
    </row>
    <row r="5" spans="2:17" ht="22.5" customHeight="1" x14ac:dyDescent="0.15">
      <c r="B5" s="32" t="s">
        <v>77</v>
      </c>
      <c r="C5" s="34" t="s">
        <v>76</v>
      </c>
      <c r="D5" s="35"/>
      <c r="E5" s="34" t="s">
        <v>75</v>
      </c>
      <c r="F5" s="35"/>
      <c r="G5" s="34" t="s">
        <v>74</v>
      </c>
      <c r="H5" s="35"/>
      <c r="I5" s="34" t="s">
        <v>73</v>
      </c>
      <c r="J5" s="35"/>
      <c r="K5" s="37" t="s">
        <v>72</v>
      </c>
      <c r="L5" s="38"/>
      <c r="M5" s="34" t="s">
        <v>71</v>
      </c>
      <c r="N5" s="35"/>
      <c r="O5" s="34" t="s">
        <v>70</v>
      </c>
      <c r="P5" s="35"/>
      <c r="Q5" s="39" t="s">
        <v>10</v>
      </c>
    </row>
    <row r="6" spans="2:17" ht="22.5" x14ac:dyDescent="0.15">
      <c r="B6" s="33"/>
      <c r="C6" s="18"/>
      <c r="D6" s="19" t="s">
        <v>69</v>
      </c>
      <c r="E6" s="18"/>
      <c r="F6" s="19" t="s">
        <v>69</v>
      </c>
      <c r="G6" s="18"/>
      <c r="H6" s="19" t="s">
        <v>69</v>
      </c>
      <c r="I6" s="18"/>
      <c r="J6" s="19" t="s">
        <v>69</v>
      </c>
      <c r="K6" s="18"/>
      <c r="L6" s="19" t="s">
        <v>69</v>
      </c>
      <c r="M6" s="18"/>
      <c r="N6" s="19" t="s">
        <v>69</v>
      </c>
      <c r="O6" s="18"/>
      <c r="P6" s="19" t="s">
        <v>69</v>
      </c>
      <c r="Q6" s="39"/>
    </row>
    <row r="7" spans="2:17" ht="21.75" customHeight="1" x14ac:dyDescent="0.15">
      <c r="B7" s="20" t="s">
        <v>68</v>
      </c>
      <c r="C7" s="21"/>
      <c r="D7" s="21"/>
      <c r="E7" s="21"/>
      <c r="F7" s="21"/>
      <c r="G7" s="21"/>
      <c r="H7" s="21"/>
      <c r="I7" s="21"/>
      <c r="J7" s="21"/>
      <c r="K7" s="21"/>
      <c r="L7" s="21"/>
      <c r="M7" s="21"/>
      <c r="N7" s="21"/>
      <c r="O7" s="21"/>
      <c r="P7" s="21"/>
      <c r="Q7" s="22"/>
    </row>
    <row r="8" spans="2:17" ht="22.5" customHeight="1" x14ac:dyDescent="0.15">
      <c r="B8" s="20" t="s">
        <v>67</v>
      </c>
      <c r="C8" s="21">
        <v>0</v>
      </c>
      <c r="D8" s="21">
        <v>0</v>
      </c>
      <c r="E8" s="21">
        <v>0</v>
      </c>
      <c r="F8" s="21">
        <v>0</v>
      </c>
      <c r="G8" s="21">
        <v>0</v>
      </c>
      <c r="H8" s="21">
        <v>0</v>
      </c>
      <c r="I8" s="21">
        <v>0</v>
      </c>
      <c r="J8" s="21">
        <v>0</v>
      </c>
      <c r="K8" s="21">
        <f t="shared" ref="K8:K30" si="0">C8+E8-G8-I8</f>
        <v>0</v>
      </c>
      <c r="L8" s="21">
        <f t="shared" ref="L8:L30" si="1">D8+F8-H8-J8</f>
        <v>0</v>
      </c>
      <c r="M8" s="21">
        <v>0</v>
      </c>
      <c r="N8" s="21">
        <v>0</v>
      </c>
      <c r="O8" s="21">
        <f t="shared" ref="O8:O30" si="2">K8+M8</f>
        <v>0</v>
      </c>
      <c r="P8" s="21">
        <f t="shared" ref="P8:P30" si="3">L8+N8</f>
        <v>0</v>
      </c>
      <c r="Q8" s="22"/>
    </row>
    <row r="9" spans="2:17" ht="22.5" customHeight="1" x14ac:dyDescent="0.15">
      <c r="B9" s="20" t="s">
        <v>62</v>
      </c>
      <c r="C9" s="21">
        <f t="shared" ref="C9:J9" si="4">C10+C11</f>
        <v>76781270</v>
      </c>
      <c r="D9" s="21">
        <f t="shared" si="4"/>
        <v>49032315</v>
      </c>
      <c r="E9" s="21">
        <f t="shared" si="4"/>
        <v>403200</v>
      </c>
      <c r="F9" s="21">
        <f t="shared" si="4"/>
        <v>0</v>
      </c>
      <c r="G9" s="21">
        <f t="shared" si="4"/>
        <v>1620666</v>
      </c>
      <c r="H9" s="21">
        <f t="shared" si="4"/>
        <v>1385513</v>
      </c>
      <c r="I9" s="21">
        <f t="shared" si="4"/>
        <v>26051103</v>
      </c>
      <c r="J9" s="21">
        <f t="shared" si="4"/>
        <v>6059602</v>
      </c>
      <c r="K9" s="21">
        <f t="shared" si="0"/>
        <v>49512701</v>
      </c>
      <c r="L9" s="21">
        <f t="shared" si="1"/>
        <v>41587200</v>
      </c>
      <c r="M9" s="21">
        <f>M10+M11</f>
        <v>64071000</v>
      </c>
      <c r="N9" s="21">
        <f>N10+N11</f>
        <v>59615250</v>
      </c>
      <c r="O9" s="21">
        <f t="shared" si="2"/>
        <v>113583701</v>
      </c>
      <c r="P9" s="21">
        <f t="shared" si="3"/>
        <v>101202450</v>
      </c>
      <c r="Q9" s="22"/>
    </row>
    <row r="10" spans="2:17" ht="22.5" customHeight="1" x14ac:dyDescent="0.15">
      <c r="B10" s="20" t="s">
        <v>66</v>
      </c>
      <c r="C10" s="21">
        <v>76781270</v>
      </c>
      <c r="D10" s="21">
        <v>49032315</v>
      </c>
      <c r="E10" s="21">
        <v>403200</v>
      </c>
      <c r="F10" s="21">
        <v>0</v>
      </c>
      <c r="G10" s="21">
        <v>1494646</v>
      </c>
      <c r="H10" s="21">
        <v>1385513</v>
      </c>
      <c r="I10" s="21">
        <v>26758071</v>
      </c>
      <c r="J10" s="21">
        <v>6059602</v>
      </c>
      <c r="K10" s="21">
        <f t="shared" si="0"/>
        <v>48931753</v>
      </c>
      <c r="L10" s="21">
        <f t="shared" si="1"/>
        <v>41587200</v>
      </c>
      <c r="M10" s="21">
        <v>26012793</v>
      </c>
      <c r="N10" s="21">
        <v>23531937</v>
      </c>
      <c r="O10" s="21">
        <f t="shared" si="2"/>
        <v>74944546</v>
      </c>
      <c r="P10" s="21">
        <f t="shared" si="3"/>
        <v>65119137</v>
      </c>
      <c r="Q10" s="22"/>
    </row>
    <row r="11" spans="2:17" ht="22.5" customHeight="1" x14ac:dyDescent="0.15">
      <c r="B11" s="20" t="s">
        <v>65</v>
      </c>
      <c r="C11" s="21">
        <v>0</v>
      </c>
      <c r="D11" s="21">
        <v>0</v>
      </c>
      <c r="E11" s="21">
        <v>0</v>
      </c>
      <c r="F11" s="21">
        <v>0</v>
      </c>
      <c r="G11" s="21">
        <v>126020</v>
      </c>
      <c r="H11" s="21">
        <v>0</v>
      </c>
      <c r="I11" s="21">
        <v>-706968</v>
      </c>
      <c r="J11" s="21">
        <v>0</v>
      </c>
      <c r="K11" s="21">
        <f t="shared" si="0"/>
        <v>580948</v>
      </c>
      <c r="L11" s="21">
        <f t="shared" si="1"/>
        <v>0</v>
      </c>
      <c r="M11" s="21">
        <v>38058207</v>
      </c>
      <c r="N11" s="21">
        <v>36083313</v>
      </c>
      <c r="O11" s="21">
        <f t="shared" si="2"/>
        <v>38639155</v>
      </c>
      <c r="P11" s="21">
        <f t="shared" si="3"/>
        <v>36083313</v>
      </c>
      <c r="Q11" s="22"/>
    </row>
    <row r="12" spans="2:17" ht="22.5" customHeight="1" x14ac:dyDescent="0.15">
      <c r="B12" s="20" t="s">
        <v>64</v>
      </c>
      <c r="C12" s="21">
        <f t="shared" ref="C12:J12" si="5">C8+C9</f>
        <v>76781270</v>
      </c>
      <c r="D12" s="21">
        <f t="shared" si="5"/>
        <v>49032315</v>
      </c>
      <c r="E12" s="21">
        <f t="shared" si="5"/>
        <v>403200</v>
      </c>
      <c r="F12" s="21">
        <f t="shared" si="5"/>
        <v>0</v>
      </c>
      <c r="G12" s="21">
        <f t="shared" si="5"/>
        <v>1620666</v>
      </c>
      <c r="H12" s="21">
        <f t="shared" si="5"/>
        <v>1385513</v>
      </c>
      <c r="I12" s="21">
        <f t="shared" si="5"/>
        <v>26051103</v>
      </c>
      <c r="J12" s="21">
        <f t="shared" si="5"/>
        <v>6059602</v>
      </c>
      <c r="K12" s="21">
        <f t="shared" si="0"/>
        <v>49512701</v>
      </c>
      <c r="L12" s="21">
        <f t="shared" si="1"/>
        <v>41587200</v>
      </c>
      <c r="M12" s="21">
        <f>M8+M9</f>
        <v>64071000</v>
      </c>
      <c r="N12" s="21">
        <f>N8+N9</f>
        <v>59615250</v>
      </c>
      <c r="O12" s="21">
        <f t="shared" si="2"/>
        <v>113583701</v>
      </c>
      <c r="P12" s="21">
        <f t="shared" si="3"/>
        <v>101202450</v>
      </c>
      <c r="Q12" s="22"/>
    </row>
    <row r="13" spans="2:17" ht="22.5" customHeight="1" x14ac:dyDescent="0.15">
      <c r="B13" s="20" t="s">
        <v>63</v>
      </c>
      <c r="C13" s="21"/>
      <c r="D13" s="21"/>
      <c r="E13" s="21"/>
      <c r="F13" s="21"/>
      <c r="G13" s="21"/>
      <c r="H13" s="21"/>
      <c r="I13" s="21"/>
      <c r="J13" s="21"/>
      <c r="K13" s="21">
        <f t="shared" si="0"/>
        <v>0</v>
      </c>
      <c r="L13" s="21">
        <f t="shared" si="1"/>
        <v>0</v>
      </c>
      <c r="M13" s="21"/>
      <c r="N13" s="21"/>
      <c r="O13" s="21">
        <f t="shared" si="2"/>
        <v>0</v>
      </c>
      <c r="P13" s="21">
        <f t="shared" si="3"/>
        <v>0</v>
      </c>
      <c r="Q13" s="22"/>
    </row>
    <row r="14" spans="2:17" ht="22.5" customHeight="1" x14ac:dyDescent="0.15">
      <c r="B14" s="20" t="s">
        <v>62</v>
      </c>
      <c r="C14" s="21">
        <f t="shared" ref="C14:J14" si="6">C15+C16</f>
        <v>991228</v>
      </c>
      <c r="D14" s="21">
        <f t="shared" si="6"/>
        <v>0</v>
      </c>
      <c r="E14" s="21">
        <f t="shared" si="6"/>
        <v>0</v>
      </c>
      <c r="F14" s="21">
        <f t="shared" si="6"/>
        <v>0</v>
      </c>
      <c r="G14" s="21">
        <f t="shared" si="6"/>
        <v>61756</v>
      </c>
      <c r="H14" s="21">
        <f t="shared" si="6"/>
        <v>0</v>
      </c>
      <c r="I14" s="21">
        <f t="shared" si="6"/>
        <v>403200</v>
      </c>
      <c r="J14" s="21">
        <f t="shared" si="6"/>
        <v>0</v>
      </c>
      <c r="K14" s="21">
        <f t="shared" si="0"/>
        <v>526272</v>
      </c>
      <c r="L14" s="21">
        <f t="shared" si="1"/>
        <v>0</v>
      </c>
      <c r="M14" s="21">
        <f>M15+M16</f>
        <v>219228</v>
      </c>
      <c r="N14" s="21">
        <f>N15+N16</f>
        <v>0</v>
      </c>
      <c r="O14" s="21">
        <f t="shared" si="2"/>
        <v>745500</v>
      </c>
      <c r="P14" s="21">
        <f t="shared" si="3"/>
        <v>0</v>
      </c>
      <c r="Q14" s="22"/>
    </row>
    <row r="15" spans="2:17" ht="22.5" customHeight="1" x14ac:dyDescent="0.15">
      <c r="B15" s="20" t="s">
        <v>61</v>
      </c>
      <c r="C15" s="21">
        <v>991228</v>
      </c>
      <c r="D15" s="21">
        <v>0</v>
      </c>
      <c r="E15" s="21">
        <v>0</v>
      </c>
      <c r="F15" s="21">
        <v>0</v>
      </c>
      <c r="G15" s="21">
        <v>61756</v>
      </c>
      <c r="H15" s="21">
        <v>0</v>
      </c>
      <c r="I15" s="21">
        <v>403200</v>
      </c>
      <c r="J15" s="21">
        <v>0</v>
      </c>
      <c r="K15" s="21">
        <f t="shared" si="0"/>
        <v>526272</v>
      </c>
      <c r="L15" s="21">
        <f t="shared" si="1"/>
        <v>0</v>
      </c>
      <c r="M15" s="21">
        <v>219228</v>
      </c>
      <c r="N15" s="21">
        <v>0</v>
      </c>
      <c r="O15" s="21">
        <f t="shared" si="2"/>
        <v>745500</v>
      </c>
      <c r="P15" s="21">
        <f t="shared" si="3"/>
        <v>0</v>
      </c>
      <c r="Q15" s="22"/>
    </row>
    <row r="16" spans="2:17" ht="22.5" customHeight="1" x14ac:dyDescent="0.15">
      <c r="B16" s="20" t="s">
        <v>60</v>
      </c>
      <c r="C16" s="21">
        <v>0</v>
      </c>
      <c r="D16" s="21">
        <v>0</v>
      </c>
      <c r="E16" s="21">
        <v>0</v>
      </c>
      <c r="F16" s="21">
        <v>0</v>
      </c>
      <c r="G16" s="21">
        <v>0</v>
      </c>
      <c r="H16" s="21">
        <v>0</v>
      </c>
      <c r="I16" s="21">
        <v>0</v>
      </c>
      <c r="J16" s="21">
        <v>0</v>
      </c>
      <c r="K16" s="21">
        <f t="shared" si="0"/>
        <v>0</v>
      </c>
      <c r="L16" s="21">
        <f t="shared" si="1"/>
        <v>0</v>
      </c>
      <c r="M16" s="21">
        <v>0</v>
      </c>
      <c r="N16" s="21">
        <v>0</v>
      </c>
      <c r="O16" s="21">
        <f t="shared" si="2"/>
        <v>0</v>
      </c>
      <c r="P16" s="21">
        <f t="shared" si="3"/>
        <v>0</v>
      </c>
      <c r="Q16" s="22"/>
    </row>
    <row r="17" spans="2:17" ht="22.5" customHeight="1" x14ac:dyDescent="0.15">
      <c r="B17" s="20" t="s">
        <v>59</v>
      </c>
      <c r="C17" s="21">
        <v>739600</v>
      </c>
      <c r="D17" s="21">
        <v>0</v>
      </c>
      <c r="E17" s="21">
        <v>1359600</v>
      </c>
      <c r="F17" s="21">
        <v>0</v>
      </c>
      <c r="G17" s="21">
        <v>257581</v>
      </c>
      <c r="H17" s="21">
        <v>0</v>
      </c>
      <c r="I17" s="21">
        <v>344</v>
      </c>
      <c r="J17" s="21">
        <v>0</v>
      </c>
      <c r="K17" s="21">
        <f t="shared" si="0"/>
        <v>1841275</v>
      </c>
      <c r="L17" s="21">
        <f t="shared" si="1"/>
        <v>0</v>
      </c>
      <c r="M17" s="21">
        <v>5227840</v>
      </c>
      <c r="N17" s="21">
        <v>0</v>
      </c>
      <c r="O17" s="21">
        <f t="shared" si="2"/>
        <v>7069115</v>
      </c>
      <c r="P17" s="21">
        <f t="shared" si="3"/>
        <v>0</v>
      </c>
      <c r="Q17" s="22"/>
    </row>
    <row r="18" spans="2:17" ht="22.5" customHeight="1" x14ac:dyDescent="0.15">
      <c r="B18" s="20" t="s">
        <v>58</v>
      </c>
      <c r="C18" s="21">
        <v>0</v>
      </c>
      <c r="D18" s="21">
        <v>0</v>
      </c>
      <c r="E18" s="21">
        <v>0</v>
      </c>
      <c r="F18" s="21">
        <v>0</v>
      </c>
      <c r="G18" s="21">
        <v>0</v>
      </c>
      <c r="H18" s="21">
        <v>0</v>
      </c>
      <c r="I18" s="21">
        <v>0</v>
      </c>
      <c r="J18" s="21">
        <v>0</v>
      </c>
      <c r="K18" s="21">
        <f t="shared" si="0"/>
        <v>0</v>
      </c>
      <c r="L18" s="21">
        <f t="shared" si="1"/>
        <v>0</v>
      </c>
      <c r="M18" s="21">
        <v>0</v>
      </c>
      <c r="N18" s="21">
        <v>0</v>
      </c>
      <c r="O18" s="21">
        <f t="shared" si="2"/>
        <v>0</v>
      </c>
      <c r="P18" s="21">
        <f t="shared" si="3"/>
        <v>0</v>
      </c>
      <c r="Q18" s="22"/>
    </row>
    <row r="19" spans="2:17" ht="22.5" customHeight="1" x14ac:dyDescent="0.15">
      <c r="B19" s="20" t="s">
        <v>57</v>
      </c>
      <c r="C19" s="21">
        <v>108627</v>
      </c>
      <c r="D19" s="21">
        <v>0</v>
      </c>
      <c r="E19" s="21">
        <v>0</v>
      </c>
      <c r="F19" s="21">
        <v>0</v>
      </c>
      <c r="G19" s="21">
        <v>39500</v>
      </c>
      <c r="H19" s="21">
        <v>0</v>
      </c>
      <c r="I19" s="21">
        <v>0</v>
      </c>
      <c r="J19" s="21">
        <v>0</v>
      </c>
      <c r="K19" s="21">
        <f t="shared" si="0"/>
        <v>69127</v>
      </c>
      <c r="L19" s="21">
        <f t="shared" si="1"/>
        <v>0</v>
      </c>
      <c r="M19" s="21">
        <v>613873</v>
      </c>
      <c r="N19" s="21">
        <v>0</v>
      </c>
      <c r="O19" s="21">
        <f t="shared" si="2"/>
        <v>683000</v>
      </c>
      <c r="P19" s="21">
        <f t="shared" si="3"/>
        <v>0</v>
      </c>
      <c r="Q19" s="22"/>
    </row>
    <row r="20" spans="2:17" ht="22.5" customHeight="1" x14ac:dyDescent="0.15">
      <c r="B20" s="20" t="s">
        <v>56</v>
      </c>
      <c r="C20" s="21">
        <v>960676</v>
      </c>
      <c r="D20" s="21">
        <v>78334</v>
      </c>
      <c r="E20" s="21">
        <v>883657</v>
      </c>
      <c r="F20" s="21">
        <v>0</v>
      </c>
      <c r="G20" s="21">
        <v>354181</v>
      </c>
      <c r="H20" s="21">
        <v>20000</v>
      </c>
      <c r="I20" s="21">
        <v>81</v>
      </c>
      <c r="J20" s="21">
        <v>0</v>
      </c>
      <c r="K20" s="21">
        <f t="shared" si="0"/>
        <v>1490071</v>
      </c>
      <c r="L20" s="21">
        <f t="shared" si="1"/>
        <v>58334</v>
      </c>
      <c r="M20" s="21">
        <v>10940244</v>
      </c>
      <c r="N20" s="21">
        <v>41666</v>
      </c>
      <c r="O20" s="21">
        <f t="shared" si="2"/>
        <v>12430315</v>
      </c>
      <c r="P20" s="21">
        <f t="shared" si="3"/>
        <v>100000</v>
      </c>
      <c r="Q20" s="22"/>
    </row>
    <row r="21" spans="2:17" ht="22.5" customHeight="1" x14ac:dyDescent="0.15">
      <c r="B21" s="20" t="s">
        <v>55</v>
      </c>
      <c r="C21" s="21">
        <v>163296</v>
      </c>
      <c r="D21" s="21">
        <v>0</v>
      </c>
      <c r="E21" s="21">
        <v>0</v>
      </c>
      <c r="F21" s="21">
        <v>0</v>
      </c>
      <c r="G21" s="21">
        <v>36288</v>
      </c>
      <c r="H21" s="21">
        <v>0</v>
      </c>
      <c r="I21" s="21">
        <v>0</v>
      </c>
      <c r="J21" s="21">
        <v>0</v>
      </c>
      <c r="K21" s="21">
        <f t="shared" si="0"/>
        <v>127008</v>
      </c>
      <c r="L21" s="21">
        <f t="shared" si="1"/>
        <v>0</v>
      </c>
      <c r="M21" s="21">
        <v>54432</v>
      </c>
      <c r="N21" s="21">
        <v>0</v>
      </c>
      <c r="O21" s="21">
        <f t="shared" si="2"/>
        <v>181440</v>
      </c>
      <c r="P21" s="21">
        <f t="shared" si="3"/>
        <v>0</v>
      </c>
      <c r="Q21" s="22"/>
    </row>
    <row r="22" spans="2:17" ht="22.5" customHeight="1" x14ac:dyDescent="0.15">
      <c r="B22" s="20" t="s">
        <v>54</v>
      </c>
      <c r="C22" s="21">
        <f t="shared" ref="C22:J22" si="7">C14+C17+C18+C19+C20+C21</f>
        <v>2963427</v>
      </c>
      <c r="D22" s="21">
        <f t="shared" si="7"/>
        <v>78334</v>
      </c>
      <c r="E22" s="21">
        <f t="shared" si="7"/>
        <v>2243257</v>
      </c>
      <c r="F22" s="21">
        <f t="shared" si="7"/>
        <v>0</v>
      </c>
      <c r="G22" s="21">
        <f t="shared" si="7"/>
        <v>749306</v>
      </c>
      <c r="H22" s="21">
        <f t="shared" si="7"/>
        <v>20000</v>
      </c>
      <c r="I22" s="21">
        <f t="shared" si="7"/>
        <v>403625</v>
      </c>
      <c r="J22" s="21">
        <f t="shared" si="7"/>
        <v>0</v>
      </c>
      <c r="K22" s="21">
        <f t="shared" si="0"/>
        <v>4053753</v>
      </c>
      <c r="L22" s="21">
        <f t="shared" si="1"/>
        <v>58334</v>
      </c>
      <c r="M22" s="21">
        <f>M14+M17+M18+M19+M20+M21</f>
        <v>17055617</v>
      </c>
      <c r="N22" s="21">
        <f>N14+N17+N18+N19+N20+N21</f>
        <v>41666</v>
      </c>
      <c r="O22" s="21">
        <f t="shared" si="2"/>
        <v>21109370</v>
      </c>
      <c r="P22" s="21">
        <f t="shared" si="3"/>
        <v>100000</v>
      </c>
      <c r="Q22" s="22"/>
    </row>
    <row r="23" spans="2:17" ht="22.5" customHeight="1" x14ac:dyDescent="0.15">
      <c r="B23" s="20" t="s">
        <v>53</v>
      </c>
      <c r="C23" s="21"/>
      <c r="D23" s="21"/>
      <c r="E23" s="21"/>
      <c r="F23" s="21"/>
      <c r="G23" s="21"/>
      <c r="H23" s="21"/>
      <c r="I23" s="21"/>
      <c r="J23" s="21"/>
      <c r="K23" s="21">
        <f t="shared" si="0"/>
        <v>0</v>
      </c>
      <c r="L23" s="21">
        <f t="shared" si="1"/>
        <v>0</v>
      </c>
      <c r="M23" s="21"/>
      <c r="N23" s="21"/>
      <c r="O23" s="21">
        <f t="shared" si="2"/>
        <v>0</v>
      </c>
      <c r="P23" s="21">
        <f t="shared" si="3"/>
        <v>0</v>
      </c>
      <c r="Q23" s="22"/>
    </row>
    <row r="24" spans="2:17" ht="22.5" customHeight="1" x14ac:dyDescent="0.15">
      <c r="B24" s="20" t="s">
        <v>52</v>
      </c>
      <c r="C24" s="21">
        <v>76440</v>
      </c>
      <c r="D24" s="21">
        <v>0</v>
      </c>
      <c r="E24" s="21">
        <v>0</v>
      </c>
      <c r="F24" s="21">
        <v>0</v>
      </c>
      <c r="G24" s="21">
        <v>0</v>
      </c>
      <c r="H24" s="21">
        <v>0</v>
      </c>
      <c r="I24" s="21">
        <v>0</v>
      </c>
      <c r="J24" s="21">
        <v>0</v>
      </c>
      <c r="K24" s="21">
        <f t="shared" si="0"/>
        <v>76440</v>
      </c>
      <c r="L24" s="21">
        <f t="shared" si="1"/>
        <v>0</v>
      </c>
      <c r="M24" s="21">
        <v>0</v>
      </c>
      <c r="N24" s="21">
        <v>0</v>
      </c>
      <c r="O24" s="21">
        <f t="shared" si="2"/>
        <v>76440</v>
      </c>
      <c r="P24" s="21">
        <f t="shared" si="3"/>
        <v>0</v>
      </c>
      <c r="Q24" s="22"/>
    </row>
    <row r="25" spans="2:17" ht="22.5" customHeight="1" x14ac:dyDescent="0.15">
      <c r="B25" s="20" t="s">
        <v>51</v>
      </c>
      <c r="C25" s="21">
        <v>977569</v>
      </c>
      <c r="D25" s="21">
        <v>783334</v>
      </c>
      <c r="E25" s="21">
        <v>0</v>
      </c>
      <c r="F25" s="21">
        <v>0</v>
      </c>
      <c r="G25" s="21">
        <v>249592</v>
      </c>
      <c r="H25" s="21">
        <v>200000</v>
      </c>
      <c r="I25" s="21">
        <v>0</v>
      </c>
      <c r="J25" s="21">
        <v>0</v>
      </c>
      <c r="K25" s="21">
        <f t="shared" si="0"/>
        <v>727977</v>
      </c>
      <c r="L25" s="21">
        <f t="shared" si="1"/>
        <v>583334</v>
      </c>
      <c r="M25" s="21">
        <v>519983</v>
      </c>
      <c r="N25" s="21">
        <v>416666</v>
      </c>
      <c r="O25" s="21">
        <f t="shared" si="2"/>
        <v>1247960</v>
      </c>
      <c r="P25" s="21">
        <f t="shared" si="3"/>
        <v>1000000</v>
      </c>
      <c r="Q25" s="22"/>
    </row>
    <row r="26" spans="2:17" ht="22.5" customHeight="1" x14ac:dyDescent="0.15">
      <c r="B26" s="20" t="s">
        <v>50</v>
      </c>
      <c r="C26" s="21">
        <v>717336</v>
      </c>
      <c r="D26" s="21">
        <v>0</v>
      </c>
      <c r="E26" s="21">
        <v>0</v>
      </c>
      <c r="F26" s="21">
        <v>0</v>
      </c>
      <c r="G26" s="21">
        <v>159408</v>
      </c>
      <c r="H26" s="21">
        <v>0</v>
      </c>
      <c r="I26" s="21">
        <v>0</v>
      </c>
      <c r="J26" s="21">
        <v>0</v>
      </c>
      <c r="K26" s="21">
        <f t="shared" si="0"/>
        <v>557928</v>
      </c>
      <c r="L26" s="21">
        <f t="shared" si="1"/>
        <v>0</v>
      </c>
      <c r="M26" s="21">
        <v>239112</v>
      </c>
      <c r="N26" s="21">
        <v>0</v>
      </c>
      <c r="O26" s="21">
        <f t="shared" si="2"/>
        <v>797040</v>
      </c>
      <c r="P26" s="21">
        <f t="shared" si="3"/>
        <v>0</v>
      </c>
      <c r="Q26" s="22"/>
    </row>
    <row r="27" spans="2:17" ht="22.5" customHeight="1" x14ac:dyDescent="0.15">
      <c r="B27" s="20" t="s">
        <v>49</v>
      </c>
      <c r="C27" s="21">
        <v>0</v>
      </c>
      <c r="D27" s="21">
        <v>0</v>
      </c>
      <c r="E27" s="21">
        <v>0</v>
      </c>
      <c r="F27" s="21">
        <v>0</v>
      </c>
      <c r="G27" s="21">
        <v>0</v>
      </c>
      <c r="H27" s="21">
        <v>0</v>
      </c>
      <c r="I27" s="21">
        <v>0</v>
      </c>
      <c r="J27" s="21">
        <v>0</v>
      </c>
      <c r="K27" s="21">
        <f t="shared" si="0"/>
        <v>0</v>
      </c>
      <c r="L27" s="21">
        <f t="shared" si="1"/>
        <v>0</v>
      </c>
      <c r="M27" s="21">
        <v>0</v>
      </c>
      <c r="N27" s="21">
        <v>0</v>
      </c>
      <c r="O27" s="21">
        <f t="shared" si="2"/>
        <v>0</v>
      </c>
      <c r="P27" s="21">
        <f t="shared" si="3"/>
        <v>0</v>
      </c>
      <c r="Q27" s="22"/>
    </row>
    <row r="28" spans="2:17" ht="22.5" customHeight="1" x14ac:dyDescent="0.15">
      <c r="B28" s="20" t="s">
        <v>48</v>
      </c>
      <c r="C28" s="21">
        <f t="shared" ref="C28:J28" si="8">C24+C25+C26+C27</f>
        <v>1771345</v>
      </c>
      <c r="D28" s="21">
        <f t="shared" si="8"/>
        <v>783334</v>
      </c>
      <c r="E28" s="21">
        <f t="shared" si="8"/>
        <v>0</v>
      </c>
      <c r="F28" s="21">
        <f t="shared" si="8"/>
        <v>0</v>
      </c>
      <c r="G28" s="21">
        <f t="shared" si="8"/>
        <v>409000</v>
      </c>
      <c r="H28" s="21">
        <f t="shared" si="8"/>
        <v>200000</v>
      </c>
      <c r="I28" s="21">
        <f t="shared" si="8"/>
        <v>0</v>
      </c>
      <c r="J28" s="21">
        <f t="shared" si="8"/>
        <v>0</v>
      </c>
      <c r="K28" s="21">
        <f t="shared" si="0"/>
        <v>1362345</v>
      </c>
      <c r="L28" s="21">
        <f t="shared" si="1"/>
        <v>583334</v>
      </c>
      <c r="M28" s="21">
        <f>M24+M25+M26+M27</f>
        <v>759095</v>
      </c>
      <c r="N28" s="21">
        <f>N24+N25+N26+N27</f>
        <v>416666</v>
      </c>
      <c r="O28" s="21">
        <f t="shared" si="2"/>
        <v>2121440</v>
      </c>
      <c r="P28" s="21">
        <f t="shared" si="3"/>
        <v>1000000</v>
      </c>
      <c r="Q28" s="22"/>
    </row>
    <row r="29" spans="2:17" ht="22.5" customHeight="1" x14ac:dyDescent="0.15">
      <c r="B29" s="20" t="s">
        <v>47</v>
      </c>
      <c r="C29" s="21">
        <f t="shared" ref="C29:J29" si="9">C22+C28</f>
        <v>4734772</v>
      </c>
      <c r="D29" s="21">
        <f t="shared" si="9"/>
        <v>861668</v>
      </c>
      <c r="E29" s="21">
        <f t="shared" si="9"/>
        <v>2243257</v>
      </c>
      <c r="F29" s="21">
        <f t="shared" si="9"/>
        <v>0</v>
      </c>
      <c r="G29" s="21">
        <f t="shared" si="9"/>
        <v>1158306</v>
      </c>
      <c r="H29" s="21">
        <f t="shared" si="9"/>
        <v>220000</v>
      </c>
      <c r="I29" s="21">
        <f t="shared" si="9"/>
        <v>403625</v>
      </c>
      <c r="J29" s="21">
        <f t="shared" si="9"/>
        <v>0</v>
      </c>
      <c r="K29" s="21">
        <f t="shared" si="0"/>
        <v>5416098</v>
      </c>
      <c r="L29" s="21">
        <f t="shared" si="1"/>
        <v>641668</v>
      </c>
      <c r="M29" s="21">
        <f>M22+M28</f>
        <v>17814712</v>
      </c>
      <c r="N29" s="21">
        <f>N22+N28</f>
        <v>458332</v>
      </c>
      <c r="O29" s="21">
        <f t="shared" si="2"/>
        <v>23230810</v>
      </c>
      <c r="P29" s="21">
        <f t="shared" si="3"/>
        <v>1100000</v>
      </c>
      <c r="Q29" s="22"/>
    </row>
    <row r="30" spans="2:17" ht="22.5" customHeight="1" x14ac:dyDescent="0.15">
      <c r="B30" s="20" t="s">
        <v>46</v>
      </c>
      <c r="C30" s="21">
        <f t="shared" ref="C30:J30" si="10">C12+C29</f>
        <v>81516042</v>
      </c>
      <c r="D30" s="21">
        <f t="shared" si="10"/>
        <v>49893983</v>
      </c>
      <c r="E30" s="21">
        <f t="shared" si="10"/>
        <v>2646457</v>
      </c>
      <c r="F30" s="21">
        <f t="shared" si="10"/>
        <v>0</v>
      </c>
      <c r="G30" s="21">
        <f t="shared" si="10"/>
        <v>2778972</v>
      </c>
      <c r="H30" s="21">
        <f t="shared" si="10"/>
        <v>1605513</v>
      </c>
      <c r="I30" s="21">
        <f t="shared" si="10"/>
        <v>26454728</v>
      </c>
      <c r="J30" s="21">
        <f t="shared" si="10"/>
        <v>6059602</v>
      </c>
      <c r="K30" s="21">
        <f t="shared" si="0"/>
        <v>54928799</v>
      </c>
      <c r="L30" s="21">
        <f t="shared" si="1"/>
        <v>42228868</v>
      </c>
      <c r="M30" s="21">
        <f>M12+M29</f>
        <v>81885712</v>
      </c>
      <c r="N30" s="21">
        <f>N12+N29</f>
        <v>60073582</v>
      </c>
      <c r="O30" s="21">
        <f t="shared" si="2"/>
        <v>136814511</v>
      </c>
      <c r="P30" s="21">
        <f t="shared" si="3"/>
        <v>102302450</v>
      </c>
      <c r="Q30" s="22"/>
    </row>
    <row r="31" spans="2:17" ht="22.5" customHeight="1" x14ac:dyDescent="0.15">
      <c r="B31" s="20" t="s">
        <v>45</v>
      </c>
      <c r="C31" s="21"/>
      <c r="D31" s="21">
        <v>0</v>
      </c>
      <c r="E31" s="21"/>
      <c r="F31" s="21">
        <v>1525000</v>
      </c>
      <c r="G31" s="21"/>
      <c r="H31" s="21">
        <v>0</v>
      </c>
      <c r="I31" s="21"/>
      <c r="J31" s="23">
        <v>0</v>
      </c>
      <c r="K31" s="21"/>
      <c r="L31" s="23">
        <v>-3050000</v>
      </c>
      <c r="M31" s="21"/>
      <c r="N31" s="21"/>
      <c r="O31" s="21"/>
      <c r="P31" s="21"/>
      <c r="Q31" s="24" t="s">
        <v>44</v>
      </c>
    </row>
    <row r="32" spans="2:17" ht="22.5" customHeight="1" x14ac:dyDescent="0.15">
      <c r="B32" s="25" t="s">
        <v>43</v>
      </c>
      <c r="C32" s="26"/>
      <c r="D32" s="26">
        <f>D30+D31</f>
        <v>49893983</v>
      </c>
      <c r="E32" s="26"/>
      <c r="F32" s="26">
        <f>F30+F31</f>
        <v>1525000</v>
      </c>
      <c r="G32" s="26"/>
      <c r="H32" s="26">
        <f>H30+H31</f>
        <v>1605513</v>
      </c>
      <c r="I32" s="26"/>
      <c r="J32" s="26">
        <f>J30+J31</f>
        <v>6059602</v>
      </c>
      <c r="K32" s="26"/>
      <c r="L32" s="26">
        <f>L30+L31</f>
        <v>39178868</v>
      </c>
      <c r="M32" s="26"/>
      <c r="N32" s="26"/>
      <c r="O32" s="26"/>
      <c r="P32" s="26"/>
      <c r="Q32" s="27"/>
    </row>
    <row r="33" spans="2:17" ht="9.9499999999999993" customHeight="1" x14ac:dyDescent="0.15">
      <c r="B33" s="28"/>
      <c r="C33" s="29"/>
      <c r="D33" s="29"/>
      <c r="E33" s="29"/>
      <c r="F33" s="29"/>
      <c r="G33" s="29"/>
      <c r="H33" s="29"/>
      <c r="I33" s="29"/>
      <c r="J33" s="29"/>
      <c r="K33" s="29"/>
      <c r="L33" s="29"/>
      <c r="M33" s="29"/>
      <c r="N33" s="29"/>
      <c r="O33" s="29"/>
      <c r="P33" s="29"/>
      <c r="Q33" s="30"/>
    </row>
    <row r="34" spans="2:17" ht="9.9499999999999993" customHeight="1" x14ac:dyDescent="0.15">
      <c r="B34" s="36" t="s">
        <v>42</v>
      </c>
      <c r="C34" s="36"/>
      <c r="D34" s="36"/>
      <c r="E34" s="36"/>
      <c r="F34" s="36"/>
      <c r="G34" s="36"/>
      <c r="H34" s="36"/>
      <c r="I34" s="36"/>
      <c r="J34" s="36"/>
      <c r="K34" s="36"/>
      <c r="L34" s="36"/>
      <c r="M34" s="36"/>
      <c r="N34" s="36"/>
      <c r="O34" s="36"/>
      <c r="P34" s="36"/>
      <c r="Q34" s="36"/>
    </row>
    <row r="35" spans="2:17" ht="9.9499999999999993" customHeight="1" x14ac:dyDescent="0.15">
      <c r="B35" s="36" t="s">
        <v>41</v>
      </c>
      <c r="C35" s="36"/>
      <c r="D35" s="36"/>
      <c r="E35" s="36"/>
      <c r="F35" s="36"/>
      <c r="G35" s="36"/>
      <c r="H35" s="36"/>
      <c r="I35" s="36"/>
      <c r="J35" s="36"/>
      <c r="K35" s="36"/>
      <c r="L35" s="36"/>
      <c r="M35" s="36"/>
      <c r="N35" s="36"/>
      <c r="O35" s="36"/>
      <c r="P35" s="36"/>
      <c r="Q35" s="36"/>
    </row>
    <row r="36" spans="2:17" ht="9.9499999999999993" customHeight="1" x14ac:dyDescent="0.15">
      <c r="B36" s="36" t="s">
        <v>40</v>
      </c>
      <c r="C36" s="36"/>
      <c r="D36" s="36"/>
      <c r="E36" s="36"/>
      <c r="F36" s="36"/>
      <c r="G36" s="36"/>
      <c r="H36" s="36"/>
      <c r="I36" s="36"/>
      <c r="J36" s="36"/>
      <c r="K36" s="36"/>
      <c r="L36" s="36"/>
      <c r="M36" s="36"/>
      <c r="N36" s="36"/>
      <c r="O36" s="36"/>
      <c r="P36" s="36"/>
      <c r="Q36" s="36"/>
    </row>
    <row r="37" spans="2:17" ht="9.9499999999999993" customHeight="1" x14ac:dyDescent="0.15">
      <c r="B37" s="36" t="s">
        <v>39</v>
      </c>
      <c r="C37" s="36"/>
      <c r="D37" s="36"/>
      <c r="E37" s="36"/>
      <c r="F37" s="36"/>
      <c r="G37" s="36"/>
      <c r="H37" s="36"/>
      <c r="I37" s="36"/>
      <c r="J37" s="36"/>
      <c r="K37" s="36"/>
      <c r="L37" s="36"/>
      <c r="M37" s="36"/>
      <c r="N37" s="36"/>
      <c r="O37" s="36"/>
      <c r="P37" s="36"/>
      <c r="Q37" s="36"/>
    </row>
  </sheetData>
  <sheetProtection password="C43C" sheet="1" objects="1" scenarios="1" selectLockedCells="1" selectUnlockedCells="1"/>
  <mergeCells count="14">
    <mergeCell ref="B34:Q34"/>
    <mergeCell ref="B35:Q35"/>
    <mergeCell ref="B36:Q36"/>
    <mergeCell ref="B37:Q37"/>
    <mergeCell ref="K5:L5"/>
    <mergeCell ref="M5:N5"/>
    <mergeCell ref="O5:P5"/>
    <mergeCell ref="Q5:Q6"/>
    <mergeCell ref="G3:J3"/>
    <mergeCell ref="B5:B6"/>
    <mergeCell ref="C5:D5"/>
    <mergeCell ref="E5:F5"/>
    <mergeCell ref="G5:H5"/>
    <mergeCell ref="I5:J5"/>
  </mergeCells>
  <phoneticPr fontId="4"/>
  <pageMargins left="0.19444444444444445" right="0" top="0.30555555555555558" bottom="0.30555555555555558" header="0.30555555555555558" footer="0.30555555555555558"/>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zoomScaleNormal="100" workbookViewId="0"/>
  </sheetViews>
  <sheetFormatPr defaultColWidth="8.875" defaultRowHeight="13.5" x14ac:dyDescent="0.15"/>
  <cols>
    <col min="1" max="1" width="4.625" style="7" customWidth="1"/>
    <col min="2" max="2" width="41.125" style="7" customWidth="1"/>
    <col min="3" max="7" width="19.125" style="7" customWidth="1"/>
    <col min="8" max="8" width="22" style="7" customWidth="1"/>
    <col min="9" max="16384" width="8.875" style="10"/>
  </cols>
  <sheetData>
    <row r="1" spans="2:8" x14ac:dyDescent="0.15">
      <c r="H1" s="3" t="s">
        <v>0</v>
      </c>
    </row>
    <row r="2" spans="2:8" ht="18.75" customHeight="1" x14ac:dyDescent="0.15">
      <c r="B2" s="40" t="s">
        <v>1</v>
      </c>
      <c r="C2" s="40"/>
      <c r="D2" s="40"/>
      <c r="E2" s="40"/>
      <c r="F2" s="40"/>
      <c r="G2" s="40"/>
      <c r="H2" s="40"/>
    </row>
    <row r="3" spans="2:8" x14ac:dyDescent="0.15">
      <c r="B3" s="41" t="s">
        <v>2</v>
      </c>
      <c r="C3" s="41"/>
      <c r="D3" s="41"/>
      <c r="E3" s="41"/>
      <c r="F3" s="41"/>
      <c r="G3" s="41"/>
      <c r="H3" s="41"/>
    </row>
    <row r="4" spans="2:8" ht="18.75" customHeight="1" x14ac:dyDescent="0.15"/>
    <row r="5" spans="2:8" x14ac:dyDescent="0.15">
      <c r="B5" s="8" t="s">
        <v>3</v>
      </c>
    </row>
    <row r="6" spans="2:8" x14ac:dyDescent="0.15">
      <c r="B6" s="8" t="s">
        <v>36</v>
      </c>
      <c r="H6" s="3" t="s">
        <v>4</v>
      </c>
    </row>
    <row r="7" spans="2:8" x14ac:dyDescent="0.15">
      <c r="B7" s="42" t="s">
        <v>5</v>
      </c>
      <c r="C7" s="42" t="s">
        <v>6</v>
      </c>
      <c r="D7" s="42" t="s">
        <v>7</v>
      </c>
      <c r="E7" s="42" t="s">
        <v>8</v>
      </c>
      <c r="F7" s="42"/>
      <c r="G7" s="42" t="s">
        <v>9</v>
      </c>
      <c r="H7" s="42" t="s">
        <v>10</v>
      </c>
    </row>
    <row r="8" spans="2:8" x14ac:dyDescent="0.15">
      <c r="B8" s="42"/>
      <c r="C8" s="42"/>
      <c r="D8" s="42"/>
      <c r="E8" s="1" t="s">
        <v>11</v>
      </c>
      <c r="F8" s="1" t="s">
        <v>12</v>
      </c>
      <c r="G8" s="42"/>
      <c r="H8" s="42"/>
    </row>
    <row r="9" spans="2:8" x14ac:dyDescent="0.15">
      <c r="B9" s="43" t="s">
        <v>13</v>
      </c>
      <c r="C9" s="2">
        <v>3485709</v>
      </c>
      <c r="D9" s="2">
        <v>3790567</v>
      </c>
      <c r="E9" s="2">
        <v>3485709</v>
      </c>
      <c r="F9" s="2">
        <v>0</v>
      </c>
      <c r="G9" s="2">
        <v>3790567</v>
      </c>
      <c r="H9" s="44"/>
    </row>
    <row r="10" spans="2:8" x14ac:dyDescent="0.15">
      <c r="B10" s="43"/>
      <c r="C10" s="4"/>
      <c r="D10" s="4"/>
      <c r="E10" s="4"/>
      <c r="F10" s="4"/>
      <c r="G10" s="4"/>
      <c r="H10" s="45"/>
    </row>
    <row r="11" spans="2:8" x14ac:dyDescent="0.15">
      <c r="B11" s="43" t="s">
        <v>14</v>
      </c>
      <c r="C11" s="2">
        <v>10811355</v>
      </c>
      <c r="D11" s="2">
        <v>1303596</v>
      </c>
      <c r="E11" s="2">
        <v>0</v>
      </c>
      <c r="F11" s="2">
        <v>0</v>
      </c>
      <c r="G11" s="2">
        <v>12114951</v>
      </c>
      <c r="H11" s="44"/>
    </row>
    <row r="12" spans="2:8" x14ac:dyDescent="0.15">
      <c r="B12" s="43"/>
      <c r="C12" s="4"/>
      <c r="D12" s="4"/>
      <c r="E12" s="4"/>
      <c r="F12" s="4"/>
      <c r="G12" s="4"/>
      <c r="H12" s="45"/>
    </row>
    <row r="13" spans="2:8" x14ac:dyDescent="0.15">
      <c r="B13" s="46" t="s">
        <v>15</v>
      </c>
      <c r="C13" s="47">
        <v>14297064</v>
      </c>
      <c r="D13" s="47">
        <v>5094163</v>
      </c>
      <c r="E13" s="47">
        <v>3485709</v>
      </c>
      <c r="F13" s="47">
        <v>0</v>
      </c>
      <c r="G13" s="47">
        <v>15905518</v>
      </c>
      <c r="H13" s="49"/>
    </row>
    <row r="14" spans="2:8" x14ac:dyDescent="0.15">
      <c r="B14" s="46"/>
      <c r="C14" s="48"/>
      <c r="D14" s="48"/>
      <c r="E14" s="48"/>
      <c r="F14" s="48"/>
      <c r="G14" s="48"/>
      <c r="H14" s="50"/>
    </row>
    <row r="15" spans="2:8" x14ac:dyDescent="0.15">
      <c r="B15" s="7" t="s">
        <v>16</v>
      </c>
    </row>
    <row r="16" spans="2:8" x14ac:dyDescent="0.15">
      <c r="B16" s="7" t="s">
        <v>17</v>
      </c>
    </row>
    <row r="17" spans="2:2" x14ac:dyDescent="0.15">
      <c r="B17" s="7" t="s">
        <v>18</v>
      </c>
    </row>
    <row r="18" spans="2:2" x14ac:dyDescent="0.15">
      <c r="B18" s="7" t="s">
        <v>19</v>
      </c>
    </row>
    <row r="19" spans="2:2" x14ac:dyDescent="0.15">
      <c r="B19" s="7" t="s">
        <v>20</v>
      </c>
    </row>
    <row r="20" spans="2:2" x14ac:dyDescent="0.15">
      <c r="B20" s="7" t="s">
        <v>21</v>
      </c>
    </row>
  </sheetData>
  <sheetProtection password="C43C" sheet="1" objects="1" scenarios="1" selectLockedCells="1" selectUnlockedCells="1"/>
  <mergeCells count="19">
    <mergeCell ref="B9:B10"/>
    <mergeCell ref="H9:H10"/>
    <mergeCell ref="B11:B12"/>
    <mergeCell ref="H11:H12"/>
    <mergeCell ref="B13:B14"/>
    <mergeCell ref="C13:C14"/>
    <mergeCell ref="D13:D14"/>
    <mergeCell ref="E13:E14"/>
    <mergeCell ref="F13:F14"/>
    <mergeCell ref="G13:G14"/>
    <mergeCell ref="H13:H14"/>
    <mergeCell ref="B2:H2"/>
    <mergeCell ref="B3:H3"/>
    <mergeCell ref="B7:B8"/>
    <mergeCell ref="C7:C8"/>
    <mergeCell ref="D7:D8"/>
    <mergeCell ref="E7:F7"/>
    <mergeCell ref="G7:G8"/>
    <mergeCell ref="H7:H8"/>
  </mergeCells>
  <phoneticPr fontId="4"/>
  <pageMargins left="0.79166666666666663" right="0.2638888888888889" top="0.43055555555555558" bottom="0.34722222222222221" header="0.2361111111111111" footer="0.30555555555555558"/>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zoomScaleNormal="100" workbookViewId="0"/>
  </sheetViews>
  <sheetFormatPr defaultColWidth="8.875" defaultRowHeight="13.5" x14ac:dyDescent="0.15"/>
  <cols>
    <col min="1" max="1" width="4.625" style="7" customWidth="1"/>
    <col min="2" max="2" width="41.625" style="7" customWidth="1"/>
    <col min="3" max="6" width="17.125" style="7" customWidth="1"/>
    <col min="7" max="7" width="42.625" style="7" customWidth="1"/>
    <col min="8" max="16384" width="8.875" style="10"/>
  </cols>
  <sheetData>
    <row r="1" spans="2:7" x14ac:dyDescent="0.15">
      <c r="G1" s="3" t="s">
        <v>27</v>
      </c>
    </row>
    <row r="2" spans="2:7" ht="18.75" customHeight="1" x14ac:dyDescent="0.15">
      <c r="B2" s="40" t="s">
        <v>26</v>
      </c>
      <c r="C2" s="40"/>
      <c r="D2" s="40"/>
      <c r="E2" s="40"/>
      <c r="F2" s="40"/>
      <c r="G2" s="40"/>
    </row>
    <row r="3" spans="2:7" x14ac:dyDescent="0.15">
      <c r="B3" s="41" t="s">
        <v>2</v>
      </c>
      <c r="C3" s="41"/>
      <c r="D3" s="41"/>
      <c r="E3" s="41"/>
      <c r="F3" s="41"/>
      <c r="G3" s="41"/>
    </row>
    <row r="5" spans="2:7" x14ac:dyDescent="0.15">
      <c r="B5" s="8" t="s">
        <v>3</v>
      </c>
    </row>
    <row r="6" spans="2:7" x14ac:dyDescent="0.15">
      <c r="B6" s="8" t="s">
        <v>36</v>
      </c>
      <c r="G6" s="3" t="s">
        <v>4</v>
      </c>
    </row>
    <row r="7" spans="2:7" x14ac:dyDescent="0.15">
      <c r="B7" s="1" t="s">
        <v>28</v>
      </c>
      <c r="C7" s="1" t="s">
        <v>23</v>
      </c>
      <c r="D7" s="1" t="s">
        <v>7</v>
      </c>
      <c r="E7" s="1" t="s">
        <v>8</v>
      </c>
      <c r="F7" s="1" t="s">
        <v>9</v>
      </c>
      <c r="G7" s="1" t="s">
        <v>10</v>
      </c>
    </row>
    <row r="8" spans="2:7" x14ac:dyDescent="0.15">
      <c r="B8" s="6" t="s">
        <v>30</v>
      </c>
      <c r="C8" s="5">
        <v>37160000</v>
      </c>
      <c r="D8" s="5">
        <v>0</v>
      </c>
      <c r="E8" s="5">
        <v>0</v>
      </c>
      <c r="F8" s="5">
        <v>37160000</v>
      </c>
      <c r="G8" s="6"/>
    </row>
    <row r="9" spans="2:7" x14ac:dyDescent="0.15">
      <c r="B9" s="6" t="s">
        <v>38</v>
      </c>
      <c r="C9" s="5">
        <v>5000000</v>
      </c>
      <c r="D9" s="5">
        <v>0</v>
      </c>
      <c r="E9" s="5">
        <v>0</v>
      </c>
      <c r="F9" s="5">
        <v>5000000</v>
      </c>
      <c r="G9" s="6"/>
    </row>
    <row r="10" spans="2:7" x14ac:dyDescent="0.15">
      <c r="B10" s="6" t="s">
        <v>37</v>
      </c>
      <c r="C10" s="5">
        <v>2000000</v>
      </c>
      <c r="D10" s="5">
        <v>0</v>
      </c>
      <c r="E10" s="5">
        <v>0</v>
      </c>
      <c r="F10" s="5">
        <v>2000000</v>
      </c>
      <c r="G10" s="6"/>
    </row>
    <row r="11" spans="2:7" x14ac:dyDescent="0.15">
      <c r="B11" s="6" t="s">
        <v>33</v>
      </c>
      <c r="C11" s="5">
        <v>50820000</v>
      </c>
      <c r="D11" s="5">
        <v>10000000</v>
      </c>
      <c r="E11" s="5">
        <v>0</v>
      </c>
      <c r="F11" s="5">
        <v>60820000</v>
      </c>
      <c r="G11" s="6" t="s">
        <v>31</v>
      </c>
    </row>
    <row r="12" spans="2:7" x14ac:dyDescent="0.15">
      <c r="B12" s="9" t="s">
        <v>15</v>
      </c>
      <c r="C12" s="5">
        <v>94980000</v>
      </c>
      <c r="D12" s="5">
        <v>10000000</v>
      </c>
      <c r="E12" s="5">
        <v>0</v>
      </c>
      <c r="F12" s="5">
        <v>104980000</v>
      </c>
      <c r="G12" s="6"/>
    </row>
    <row r="13" spans="2:7" x14ac:dyDescent="0.15">
      <c r="G13" s="3" t="s">
        <v>4</v>
      </c>
    </row>
    <row r="14" spans="2:7" x14ac:dyDescent="0.15">
      <c r="B14" s="1" t="s">
        <v>28</v>
      </c>
      <c r="C14" s="1" t="s">
        <v>23</v>
      </c>
      <c r="D14" s="1" t="s">
        <v>7</v>
      </c>
      <c r="E14" s="1" t="s">
        <v>8</v>
      </c>
      <c r="F14" s="1" t="s">
        <v>9</v>
      </c>
      <c r="G14" s="1" t="s">
        <v>10</v>
      </c>
    </row>
    <row r="15" spans="2:7" x14ac:dyDescent="0.15">
      <c r="B15" s="6" t="s">
        <v>25</v>
      </c>
      <c r="C15" s="5">
        <v>10811355</v>
      </c>
      <c r="D15" s="5">
        <v>1303596</v>
      </c>
      <c r="E15" s="5">
        <v>0</v>
      </c>
      <c r="F15" s="5">
        <v>12114951</v>
      </c>
      <c r="G15" s="6" t="s">
        <v>34</v>
      </c>
    </row>
    <row r="16" spans="2:7" x14ac:dyDescent="0.15">
      <c r="B16" s="6" t="s">
        <v>32</v>
      </c>
      <c r="C16" s="5">
        <v>44160000</v>
      </c>
      <c r="D16" s="5">
        <v>0</v>
      </c>
      <c r="E16" s="5">
        <v>0</v>
      </c>
      <c r="F16" s="5">
        <v>44160000</v>
      </c>
      <c r="G16" s="6"/>
    </row>
    <row r="17" spans="2:7" x14ac:dyDescent="0.15">
      <c r="B17" s="6" t="s">
        <v>35</v>
      </c>
      <c r="C17" s="5">
        <v>50820000</v>
      </c>
      <c r="D17" s="5">
        <v>10000000</v>
      </c>
      <c r="E17" s="5">
        <v>0</v>
      </c>
      <c r="F17" s="5">
        <v>60820000</v>
      </c>
      <c r="G17" s="6" t="s">
        <v>31</v>
      </c>
    </row>
    <row r="18" spans="2:7" x14ac:dyDescent="0.15">
      <c r="B18" s="9" t="s">
        <v>15</v>
      </c>
      <c r="C18" s="5">
        <v>105791355</v>
      </c>
      <c r="D18" s="5">
        <v>11303596</v>
      </c>
      <c r="E18" s="5">
        <v>0</v>
      </c>
      <c r="F18" s="5">
        <v>117094951</v>
      </c>
      <c r="G18" s="6"/>
    </row>
    <row r="19" spans="2:7" x14ac:dyDescent="0.15">
      <c r="B19" s="7" t="s">
        <v>16</v>
      </c>
    </row>
    <row r="20" spans="2:7" x14ac:dyDescent="0.15">
      <c r="B20" s="7" t="s">
        <v>24</v>
      </c>
    </row>
    <row r="21" spans="2:7" x14ac:dyDescent="0.15">
      <c r="B21" s="7" t="s">
        <v>22</v>
      </c>
    </row>
    <row r="22" spans="2:7" x14ac:dyDescent="0.15">
      <c r="B22" s="7" t="s">
        <v>29</v>
      </c>
    </row>
  </sheetData>
  <sheetProtection password="C43C" sheet="1" objects="1" scenarios="1" selectLockedCells="1" selectUnlockedCells="1"/>
  <mergeCells count="2">
    <mergeCell ref="B2:G2"/>
    <mergeCell ref="B3:G3"/>
  </mergeCells>
  <phoneticPr fontId="4"/>
  <pageMargins left="0.79166666666666663" right="0.2638888888888889" top="0.43055555555555558" bottom="0.34722222222222221" header="0.2361111111111111" footer="0.30555555555555558"/>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たんぽぽ保育園 基本財産及びその他の固定資産の明細書</vt:lpstr>
      <vt:lpstr>たんぽぽ保育園 引当金明細書</vt:lpstr>
      <vt:lpstr>たんぽぽ保育園 積立金明細書</vt:lpstr>
      <vt:lpstr>'たんぽぽ保育園 引当金明細書'!Print_Titles</vt:lpstr>
      <vt:lpstr>'たんぽぽ保育園 基本財産及びその他の固定資産の明細書'!Print_Titles</vt:lpstr>
      <vt:lpstr>'たんぽぽ保育園 積立金明細書'!Print_Titles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honbu17</cp:lastModifiedBy>
  <dcterms:modified xsi:type="dcterms:W3CDTF">2019-07-02T08:31:50Z</dcterms:modified>
</cp:coreProperties>
</file>